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https://gradtuzla-my.sharepoint.com/personal/ehrncic_tuzla_ba/Documents/Desktop/PROJEKTI/SINERGY/PROCUREMENTS/JN3_STAKLENA STIJENA/TENDER DOSSIER SINERGY - ZA OBJAVU/TENDER DOSSIER EU SINERGY FIN_Rec_MEJDAN/VOL 4/"/>
    </mc:Choice>
  </mc:AlternateContent>
  <xr:revisionPtr revIDLastSave="0" documentId="13_ncr:1_{E7FB4972-F165-40C9-8BA1-D8A1E122B62F}" xr6:coauthVersionLast="47" xr6:coauthVersionMax="47" xr10:uidLastSave="{00000000-0000-0000-0000-000000000000}"/>
  <bookViews>
    <workbookView xWindow="-120" yWindow="-120" windowWidth="29040" windowHeight="15720" xr2:uid="{00000000-000D-0000-FFFF-FFFF00000000}"/>
  </bookViews>
  <sheets>
    <sheet name="Sheet1" sheetId="1" r:id="rId1"/>
    <sheet name="Sheet2" sheetId="2" r:id="rId2"/>
  </sheets>
  <definedNames>
    <definedName name="_xlnm.Print_Area" localSheetId="0">Sheet1!$A$1:$F$52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2" i="1" l="1"/>
  <c r="F23" i="1"/>
  <c r="F21" i="1"/>
  <c r="F25" i="1" s="1"/>
  <c r="F10" i="1"/>
  <c r="F12" i="1" s="1"/>
  <c r="F30" i="1" s="1"/>
  <c r="F31" i="2"/>
  <c r="F30" i="2"/>
  <c r="F32" i="2" s="1"/>
  <c r="F34" i="2" l="1"/>
  <c r="F33" i="2"/>
  <c r="F31" i="1"/>
  <c r="F32" i="1" s="1"/>
  <c r="F34" i="1" l="1"/>
  <c r="F33" i="1"/>
</calcChain>
</file>

<file path=xl/sharedStrings.xml><?xml version="1.0" encoding="utf-8"?>
<sst xmlns="http://schemas.openxmlformats.org/spreadsheetml/2006/main" count="82" uniqueCount="49">
  <si>
    <t>m2</t>
  </si>
  <si>
    <t>No / Redni broj</t>
  </si>
  <si>
    <t>DESCRIPTION / TEHNIČKI OPIS RADOVA</t>
  </si>
  <si>
    <t>Unit / Jedinica mjere</t>
  </si>
  <si>
    <t>Quantity/ Količina</t>
  </si>
  <si>
    <t>Unit price / Jedinična cijena [BAM/KM]</t>
  </si>
  <si>
    <t xml:space="preserve">TOTAL / UKUPNO </t>
  </si>
  <si>
    <r>
      <t>Total / Iznos [BAM/KM</t>
    </r>
    <r>
      <rPr>
        <b/>
        <sz val="10"/>
        <color theme="1"/>
        <rFont val="Arial"/>
        <family val="2"/>
      </rPr>
      <t>]</t>
    </r>
  </si>
  <si>
    <t>RECAPITULATION / REKAPITULACIJA</t>
  </si>
  <si>
    <t>TOTAL GLASS WORKS / UKUPNO STAKLARSKI RADOVI</t>
  </si>
  <si>
    <r>
      <rPr>
        <b/>
        <sz val="10"/>
        <rFont val="Arial Narrow"/>
        <family val="2"/>
      </rPr>
      <t>FAS 01</t>
    </r>
    <r>
      <rPr>
        <sz val="10"/>
        <rFont val="Arial Narrow"/>
        <family val="2"/>
        <charset val="238"/>
      </rPr>
      <t xml:space="preserve">
Production, transport and installation of the facade surface measuring 9200 mm x 7268 mm - the sloping part of the facade, and the vertical part of the facade measuring 9200 mm x 1542 mm.
The facade consists of 38 panes of glass of which 24 panes are glass glazed with silver glass, 6 mm thick ESG+HST + 16 mm 90% argon + 6 mm float glass + 16 mm 90% argon + Lamistal LOW-E 44.2.
The glass should meet the glass heat transfer coefficient K= 0.6 w/m2K.
Parapet part of 12 field al. cassettes width 1500 mm x height 1200 mm).
In the position it is necessary to provide for a suitable collar.
Total area of ​​position FAS 01 = 80.98 m2.
A total of 9 units (pcs) with a total area of ​​728,85 m2.
Calculation per m2 of sloping glass surface. / Izrada, transport i ugradnja fasadne plohe dimenzija 9200 mm x 7268 mm - kosi dio fasade, te vertikalni dio fasade dimenzija 9200 mm x 1542 mm. 
Fasada se sastoji od 38 polja od čega su 24 polja staklena ostakljena staklom staklo silver debljine 6 mm ESG+HST + 16mm 90% argon + 6 mm float staklo + 16mm 90% argon + Lamistal LOW-E 44.2. 
Staklo treba da zadovoljiti koeficjent prelaza toplote stakla K= 0,6 w/m2K. 
Parapetni dio 12 polja al. kasete širine 1500 mm x visine 1200 mm). 
Na poziciji predvidjeti odgovarajući opšav. 
Ukupna površina pozicije FAS 01 = 80,98 m2. 
Ukupno 9 kom pozicija ukupne površine P= 728,85 m2. 
Obračun po m2 staklene kose površine.</t>
    </r>
  </si>
  <si>
    <r>
      <rPr>
        <b/>
        <sz val="10"/>
        <rFont val="Arial Narrow"/>
        <family val="2"/>
      </rPr>
      <t>FAS 03</t>
    </r>
    <r>
      <rPr>
        <sz val="10"/>
        <rFont val="Arial Narrow"/>
        <family val="2"/>
        <charset val="238"/>
      </rPr>
      <t xml:space="preserve">
Production, transport and installation of the facade surface with dimensions 9200 /4780 mm x 7268 mm - the sloping part of the facade, and vertical part of the facade with dimensions: 9200 mm x 1542 mm.
The facade consists of 38 panes of glass, of which 34 panes are glass glazed with silver glass, 6 mm thick ESG+HST + 16 mm 90% argon + 6 mm float glass + 16 mm 90% argon + Lamistal LOW-E 44.2.
The glass should meet the glass heat transfer coefficient K= 0.6 w/m2K.
Parapet part of 4 fields al. cassettes width 1500 mm x height 1200 mm).
In the position it is necessary to provide for a suitable collar.
Total area of ​​position FAS 03 = 64,60 m2.
A total of 1 position with a total area of ​​64,60 m2
Calculation per m2 of sloping glass surface./ Izrada, transport i ugradnja fasadne plohe dimenzija 9200 /4780 mm x 7268 mm - kosi dio fasade, te vertikalni dio fasade dimenzija: 9200 mm x 1542 mm. 
Fasada se sastoji od 38 polja od čega su 34 polja staklena ostakljena staklom staklo silver debljine 6 mm ESG+HST + 16mm 90% argon + 6 mm float staklo + 16mm 90% argon + Lamistal LOW-E 44.2. 
Staklo treba da zadovolji koeficijent prelaza toplote stakla K= 0,6 w/m2K. 
Parapetni dio 4 polja al. kasete širine 1500 mm x visine 1200 mm). 
Na poziciji predvidjeti odgovarajući opšav. 
Ukupna površina pozicije FAS 03 = 64,60 m2. 
Ukupno 1 kom pozicija ukupne površine P= 64,60 m2 
Obračun po m2 staklene kose površine.</t>
    </r>
  </si>
  <si>
    <t>CRAFT WORKS / ZANATSKI RADOVI</t>
  </si>
  <si>
    <t>I PREPARATORY AND DISMANTLING WORKS / PRIPREMNI RADOVI I DEMONTAŽA</t>
  </si>
  <si>
    <t>II FACADE AND GLASS WORKS / FASADNO-STAKLARSKI RADOVI</t>
  </si>
  <si>
    <t>VAT / PDV:</t>
  </si>
  <si>
    <t>TOTAL CONTRACT PRICE incl VAT / UKUPNO SVI RADOVI SA PDV-om:</t>
  </si>
  <si>
    <r>
      <rPr>
        <b/>
        <sz val="10"/>
        <rFont val="Arial Narrow"/>
        <family val="2"/>
      </rPr>
      <t>FAS 02</t>
    </r>
    <r>
      <rPr>
        <sz val="10"/>
        <rFont val="Arial Narrow"/>
        <family val="2"/>
        <charset val="238"/>
      </rPr>
      <t xml:space="preserve">
Production, transport and installation of the facade surface with dimensions 9200/4780 mm x 7268 mm - the sloping part of the facade, and vertical part of the facade with dimensions: 9200 mm x 1542 mm.
The facade consists of 38 panes of glass, of which 34 panes are glass glazed with silver glass, 6 mm thick ESG+HST + 16 mm 90% argon + 6 mm float glass + 16 mm 90% argon + Lamistal LOW-E 44.2.
The glass should meet the glass heat transfer coefficient K= 0.6 w/m2K.
Parapet part of 4 fields al. cassettes width 1500 mm x height 1200 mm).
In the position it is necessary to provide for a suitable collar.
The total area of ​​position FAS 02 = 64,60 m2.
A total of 1 position with a total area of ​​64,60 m2.
Calculation per m2 of sloping glass surface./                                           lzrada, transport i ugradnja fasadne plohe dimenzija 9200 /4780 mm x 7268 mm - kosi dio fasade, te vertikalni dio fasade dimenzija: 9200 mm x 1542 mm. 
Fasada se sastoji od 38 polja od čega su 34 polja staklena ostakljena staklom staklo silver debljine 6 mm ESG+HST + 16mm 90% argon + 6 mm float staklo + 16mm 90% argon + Lamistal LOW-E 44.2. 
Staklo treba da zadovolji koeficijent prelaza toplote stakla K= 0,6 w/m2K. 
Parapetni dio 4 polja al. kasete širine 1500 mm x visine 1200 mm). 
Na poziciji predvidjeti odgovarajući opšav. 
Ukupna površina pozicije FAS 02 = 64,60 m2. 
Ukupno 1 kom pozicija ukupne površine P= 64,60 m2. 
Obračun po m2 staklene kose površine.</t>
    </r>
  </si>
  <si>
    <t>ACTIVITY: Reconstruction of the glass facade at Sport Center “Mejdan” Tuzla / AKTIVNOST: Rekonstrukcija staklene fasade u Sportskom centru "Mejdan" Tuzla</t>
  </si>
  <si>
    <t xml:space="preserve">Signature/potpis: </t>
  </si>
  <si>
    <t xml:space="preserve">Name and surname/ Ime  i prezime:  </t>
  </si>
  <si>
    <t xml:space="preserve">Place and date/mjesto i datum: </t>
  </si>
  <si>
    <t xml:space="preserve">Stamp/ M.P. </t>
  </si>
  <si>
    <t xml:space="preserve">Position / funkcija: </t>
  </si>
  <si>
    <t>TOTAL CRAFT WORKS/ UKUPNO ZANATSKI RADOVI:</t>
  </si>
  <si>
    <r>
      <t xml:space="preserve">NOTE and INSTRUCTIONS: All items MUST be offered. It is not possible to supplement / modify Bill of Quantities delivered in the offer./ </t>
    </r>
    <r>
      <rPr>
        <b/>
        <i/>
        <sz val="11"/>
        <color rgb="FFFF0000"/>
        <rFont val="Aptos Narrow"/>
        <family val="2"/>
        <scheme val="minor"/>
      </rPr>
      <t>NAPOMENA: Sve stavke MORAJU biti popunjene. Nije moguće dopunjavati/mijenjati predmjer i predračun radova koji je dostavljen u ponudi.</t>
    </r>
  </si>
  <si>
    <r>
      <t xml:space="preserve">The contractor's obligation is to prepare the dismantled openings for the high-quality installation of new profiles, and to restore all damaged parts and damaged surfaces to their original state until the facade is fully functional and usable. Until they are closed, dismantled openings should be adequately protected from all external influences and atmospheric penetration into the building./ </t>
    </r>
    <r>
      <rPr>
        <b/>
        <i/>
        <sz val="11"/>
        <color rgb="FFFF0000"/>
        <rFont val="Aptos Narrow"/>
        <family val="2"/>
        <scheme val="minor"/>
      </rPr>
      <t xml:space="preserve">Obaveza izvođača je da demontirane otvore pripremi za kvalitetnu ugradnju novih profila, a sve oštećene dijelove sanira i oštećene površine dovede u prvobitno stanje do potpune funkcionalnosti i upotrebljivosti fasade. Demontirane otvore do njihovog zatvaranja adekvatno zaštititi od svih vanjskih uticaja i prodora atmosferilija u objekat. </t>
    </r>
    <r>
      <rPr>
        <b/>
        <i/>
        <sz val="11"/>
        <rFont val="Aptos Narrow"/>
        <charset val="238"/>
        <scheme val="minor"/>
      </rPr>
      <t xml:space="preserve">
</t>
    </r>
  </si>
  <si>
    <r>
      <t xml:space="preserve">I  PREPARATORY AND DISMANTLING WORKS OF THE EXISTING GLASS FACADE / </t>
    </r>
    <r>
      <rPr>
        <b/>
        <sz val="14"/>
        <color rgb="FFFF0000"/>
        <rFont val="Arial Narrow"/>
        <family val="2"/>
      </rPr>
      <t>PRIPREMNI RADOVI I RADOVI DEMONTIRANJA POSTOJEĆE STAKLENE FASADE</t>
    </r>
  </si>
  <si>
    <r>
      <t>No /</t>
    </r>
    <r>
      <rPr>
        <b/>
        <sz val="10"/>
        <color rgb="FFFF0000"/>
        <rFont val="Arial Narrow"/>
        <family val="2"/>
      </rPr>
      <t xml:space="preserve"> Redni broj</t>
    </r>
  </si>
  <si>
    <r>
      <t xml:space="preserve">DESCRIPTION / </t>
    </r>
    <r>
      <rPr>
        <b/>
        <sz val="10"/>
        <color rgb="FFFF0000"/>
        <rFont val="Arial Narrow"/>
        <family val="2"/>
      </rPr>
      <t>TEHNIČKI OPIS RADOVA</t>
    </r>
  </si>
  <si>
    <r>
      <t xml:space="preserve">Unit / </t>
    </r>
    <r>
      <rPr>
        <b/>
        <sz val="10"/>
        <color rgb="FFFF0000"/>
        <rFont val="Arial Narrow"/>
        <family val="2"/>
      </rPr>
      <t>Jedinica mjere</t>
    </r>
  </si>
  <si>
    <r>
      <t xml:space="preserve">Quantity/ </t>
    </r>
    <r>
      <rPr>
        <b/>
        <sz val="10"/>
        <color rgb="FFFF0000"/>
        <rFont val="Arial Narrow"/>
        <family val="2"/>
      </rPr>
      <t>Količina</t>
    </r>
  </si>
  <si>
    <r>
      <t xml:space="preserve">Unit price / </t>
    </r>
    <r>
      <rPr>
        <b/>
        <sz val="10"/>
        <color rgb="FFFF0000"/>
        <rFont val="Arial Narrow"/>
        <family val="2"/>
      </rPr>
      <t>Jedinična cijena</t>
    </r>
    <r>
      <rPr>
        <b/>
        <sz val="10"/>
        <color theme="1"/>
        <rFont val="Arial Narrow"/>
        <family val="2"/>
        <charset val="238"/>
      </rPr>
      <t xml:space="preserve"> [BAM/KM]</t>
    </r>
  </si>
  <si>
    <r>
      <t xml:space="preserve">Total / </t>
    </r>
    <r>
      <rPr>
        <b/>
        <sz val="10"/>
        <color rgb="FFFF0000"/>
        <rFont val="Arial Narrow"/>
        <family val="2"/>
      </rPr>
      <t>Iznos</t>
    </r>
    <r>
      <rPr>
        <b/>
        <sz val="10"/>
        <color theme="1"/>
        <rFont val="Arial Narrow"/>
        <family val="2"/>
        <charset val="238"/>
      </rPr>
      <t xml:space="preserve"> [BAM/KM</t>
    </r>
    <r>
      <rPr>
        <b/>
        <sz val="10"/>
        <color theme="1"/>
        <rFont val="Arial"/>
        <family val="2"/>
      </rPr>
      <t>]</t>
    </r>
  </si>
  <si>
    <r>
      <t xml:space="preserve">Installation of scaffolding or other mobile or fixed platforms (machines) for dismantling the glass facade. Scaffolding - the platform must be statically stable, anchored to the object, and everything according to occupational safety regulations. The contractor is obliged to provide a static estimate, prepare an occupational safety report, ensure access and unimpeded passage to the facility and take care of the safety and security of the facility. The contractor is obliged to submit a plan for dismantling the glass facade, as well as a storage system for dismantled aluminum profiles and glasses. The contractor will be obliged to assume all rights and obligations to dispose of the dismantled material (aluminum profiles and glass) at his own expense. / </t>
    </r>
    <r>
      <rPr>
        <sz val="10"/>
        <color rgb="FFFF0000"/>
        <rFont val="Arial Narrow"/>
        <family val="2"/>
      </rPr>
      <t>Montaža skele ili drugih pokretnih ili fiksnih platformi (strojeva) za demontažu staklene fasade. Skela - platforma mora biti statički stabilna, ankerovana za objekat a sve prema propisima zaštite na radu. Izvođač je dužan obezbijediti statički proračun, izraditi elaborat zaštite na radu, obezbijediti pristup i nesmetan prolaz objektu i voditi računa o bezbjednosti i sigurnosti objekta. Izvođač je obavezan dostaviti plan demontaže staklene fasade, kao i sistem lagerovanja demontiranih aluminijskih profila i stakala. Izvođač će biti dužan preuzeti sva prava i obaveze da demontirani materijal (aluminijske profile i stakla) zbrine o svom trošku.</t>
    </r>
  </si>
  <si>
    <r>
      <t xml:space="preserve">PROJECT: Sport Facilities Green Energy- SINERGY/ </t>
    </r>
    <r>
      <rPr>
        <b/>
        <sz val="11"/>
        <color rgb="FFFF0000"/>
        <rFont val="Aptos Narrow"/>
        <family val="2"/>
        <scheme val="minor"/>
      </rPr>
      <t>PROJEKAT</t>
    </r>
    <r>
      <rPr>
        <b/>
        <sz val="11"/>
        <color theme="1"/>
        <rFont val="Aptos Narrow"/>
        <charset val="238"/>
        <scheme val="minor"/>
      </rPr>
      <t>: Sport Facility Green Energy SINERGY</t>
    </r>
  </si>
  <si>
    <r>
      <rPr>
        <b/>
        <sz val="10"/>
        <color theme="1"/>
        <rFont val="Arial Narrow"/>
        <family val="2"/>
        <charset val="238"/>
      </rPr>
      <t>General conditions for glass works</t>
    </r>
    <r>
      <rPr>
        <sz val="10"/>
        <color theme="1"/>
        <rFont val="Arial Narrow"/>
        <family val="2"/>
      </rPr>
      <t xml:space="preserve">
Procurement of materials, production and installation of a slanted glass surface made of aluminum profile - hanging facade as </t>
    </r>
    <r>
      <rPr>
        <sz val="10"/>
        <color rgb="FFFF0000"/>
        <rFont val="Arial Narrow"/>
        <family val="2"/>
      </rPr>
      <t>FEAL</t>
    </r>
    <r>
      <rPr>
        <sz val="10"/>
        <color theme="1"/>
        <rFont val="Arial Narrow"/>
        <family val="2"/>
      </rPr>
      <t xml:space="preserve"> or equivalent. The width of the facade profile is 60 mm, whereas the height and cross-section must be according to the contractor's static calculation. Depending on the position and its appearance, it is necessary to statically define aluminum vertical and horizontal profiles. The aluminum facade is made as: vertical profiles as a continuous facade with visible hinged moldings, while horizontal profiles are made as a structural version (silicone joint). The color of the aluminum vertical and horizontal profiles is in the color of the electrostatic plasticization chosen by the investor or designer in the color according to the RAL map. Aluminum vertical profiles are fixed to the concrete load-bearing beam using CK anchors and to be fixed using galvanized steel screws that must be statically determined depending on the type of load on the given position. For all of the above, it is necessary to submit a static calculation for the aluminum facade as well as a load analysis for the glass surfaces. 
The installation of the facade should be carried out according to the principles of RAL assembly and everything according to the instructions of the manufacturer of the profile system. The price includes all sealing material, covering moldings, silicones, polyurethane foam, which guarantee complete waterproofness and air tightness. Check all dimensions on site.
Most of the construction of the glass surface is done at an angle of 51 degrees, using the manufacturer's profile system as </t>
    </r>
    <r>
      <rPr>
        <sz val="10"/>
        <color rgb="FFFF0000"/>
        <rFont val="Arial Narrow"/>
        <family val="2"/>
      </rPr>
      <t>FEAL</t>
    </r>
    <r>
      <rPr>
        <sz val="10"/>
        <color theme="1"/>
        <rFont val="Arial Narrow"/>
        <family val="2"/>
      </rPr>
      <t xml:space="preserve"> or equivalent. The width of the profile is 60 mm, plasticized in the color of the designer's choice. As part of the facade, aluminum boxes (according to the drawing) should be provided, which are made on the third and fifth fields horizontally on the facade, a total of 12 per field. Facade filling silver glass 6 mm thick ESG+HST+ 16mm 90% argon + 6 mm float glass ESG+HST + 16mm 90% argon + Lamistal LOW-E 44.2. The glass should meet the glass heat transfer coefficient k = 0.6 W/m2K. Vertical facade profiles are attached to CK or reinforced concrete elements of the building with anchor plates. The unit price includes: all collars (OPŠAV), connecting anchors and tools for installing facades. The price must also include all the necessary rubber gaskets and waterproofing that connect the construction of the building with the aluminum facade (meaning the end horizontal and vertical aluminum profiles) and their connection with the concrete construction in terms of thermal and waterproofing of the end joints, as well as facade openings in continuous facades. It is also necessary in the unit price to provide for all the cladding along with the contact surfaces of other parts of the facade and roof. The unit price includes the facade scaffolding for assembly.
VITRIFYING / GLAZING of the aluminum suspended facade:
The transparent part is glazed with heat-insulating glass 52 mm thick, that is external glass silver HP 6 mm thick ESG+HST + 16mm 90% argon + float glass 6 mm ESG+HST + 16mm 90% argon + Lamistal LOW-E 44.2 or glass with similar characteristics (the glass should have the following characteristics: transmission 32%, reflection 45%).
PARAPET D10 - ALUMINUM CASSETTES: 
Production, transportation and installation of the parapet part (ALUMINUM CASSETTES of the glass surface), which are made in the following way: the cassette is made of a composite panel d= 4 mm, which consists of two (2) aluminum coatings, outer and inner aluminum sheet thickness d=0.5 mm (alloy AlmMg1) EN AW 5005 according to NORM EN 485 le, filling d= 3 mm in color according to the manufacturer's catalog, which bends and should look identical to the existing cassette that is on the building. The cassette is made of three parts, the outer part is made at an angle in both horizontal directions, while it is closed on the sides, the inner part is flat with the facade glass and inserted into the opening, the inner part must satisfy the thermal insulation, i.e. it is necessary to make a stone filling wool so that the inner part is closed with aluminum sheet d=0.8 mm - the third part of the parapet. The workshop-made cassette is inserted into the facade opening and with flap moldings, and is attached to aluminum supports on all 4 sides. The contractor of aluminum facade cassettes - position is obliged to create workshop drawings, elaborate all drawings of characteristic details of the cassette. A static calculation should be submitted for the aluminum cassette.
</t>
    </r>
    <r>
      <rPr>
        <b/>
        <sz val="10"/>
        <color theme="1"/>
        <rFont val="Arial Narrow"/>
        <family val="2"/>
        <charset val="238"/>
      </rPr>
      <t>GENERAL FEATURES OF THE SYSTEM</t>
    </r>
    <r>
      <rPr>
        <sz val="10"/>
        <color theme="1"/>
        <rFont val="Arial Narrow"/>
        <family val="2"/>
      </rPr>
      <t xml:space="preserve">
Profile composition AIMgSi0.5 F22 according to EN AW - 6060.
Profile shape tolerance according to EN 12020-2.
Profile bundle with coefficient Uf = 1.40 - 2.30 W/m2K p Uf = 1.80 W/m2K according to DIN EN ISO 10077 - 2:2003-10
Sound insulation according to DIN 4109.
Waterproof according to EN 12154
Air permeability according to EN 12152
Resistance to wind impact according to EN 12179 - 4.
Anti-burglary protection according to DIN ENV 1627 (WK2) and DIN V 18054 (EF1).
Fall protection according to DIN EN 12600 and TRAV (category A).
EPDM gaskets according to DIN 7863 (-30 to +80 degrees).
The horizontal and vertical profiles are "multi-chambered" and can drain the structure in three planes, which is achieved by overlapping of the profiles.
At the contact of the horizontal and vertical supports, dilatation sponge rubbers to be inserted no narrower than 3 mm, which will ensure smooth dilatations of horizontal profiles due to temperature changes and will not exceed their visual limit. You can also use a PVC expansion joints that partially extends beyond the visual limit of the horizontal profile.
The coupling at this point is such as to prevent possible torsion of the horizontal profile due to the weight of the glass. Pinning for vertical profile to be performed with stainless screws on the front side. All screws for external application must be grade stainless steel. Otherwise, connectors exist for different types of mounting as well as different loads that they have to transfer to the basic load-bearing structure.
The contractor of aluminum facade panels/positions is obliged to create workshop drawings of facade positions and to develop all drawings of characteristic details of positions. All workshop drawings of aluminum positions must be submitted to the investor and designer for approval and certification. The contractor is obliged to submit a static analysis of the selected system of aluminum positions for loads according to the conditions of the specific location of the facility. No scheme can be executed without a workshop blueprint and the approval of the Investor. 
For each installed material, screws, gaskets, silicones, stone wool, foam, the contractor is obliged to obtain all certificates and written consent for the approval of the materials by the Investor. After defining the facade, the contractor is obliged to provide the designer's written consent for the type and color of glass. Provide all load-bearing and connecting elements along with facade openings. Profiles of positions that connect to each other during dimensioning must be harmonized. 
The contractor is obliged to make workshop drawings of facades, to develop all drawings of characteristic details of the facade system. All workshop drawings of the facade must be submitted to the investor for approval. Profile colors according to the investor's choice and according to the markings on the schemes. Everything should be done according to the facade schemes. All measures need to be checked on the construction site before making workshop drawings. The price is given per m2 of installed facade without including scaffolding for assembly./ 
Opšti uslovi za staklarske radove
Nabavka materijala izrada i montaža kose staklene plohe koja se radi od aluminijske profila- viseće fasade kao </t>
    </r>
    <r>
      <rPr>
        <sz val="10"/>
        <color rgb="FFFF0000"/>
        <rFont val="Arial Narrow"/>
        <family val="2"/>
      </rPr>
      <t>FEAL</t>
    </r>
    <r>
      <rPr>
        <sz val="10"/>
        <color theme="1"/>
        <rFont val="Arial Narrow"/>
        <family val="2"/>
      </rPr>
      <t xml:space="preserve"> ili slično. Širina fasadnog profila 60 mm a visina i presjek prema statičkom proračunu izvođača radova. U zavisnosti od pozicije kao i njenog izgleda potrebno je statički definisati aluminijske vertikalne i horizontalne profile. Aluminijska fasada radi se kao: vertikalni profili kao kontinualna fasada sa vidljivim naklopnim lajsnama dok se horizontalni profili rade kao strukturalna izvedba (silikonska fuga). Boja aluminijskih vertikalnih kao i horizontalnih profila je u boji elektrostatske plastifikacije po izboru investitora iii projektanta u boji po RAL karti. Aluminijski vertikalni profili se pomoću CK ankera fiksiraju za betonsku nosivu gredu, fiksirati pomoću čeličnih pocinčanih vijaka koji moraju biti statički određeni u zavisnosti od vrste opterećenja na datu poziciju. Za sve navedeno je potrebno dostaviti statički proračun za aluminijsku fasadu kao i analizu opterećenja za staklene površine. Ugradnju fasade izvršiti prema principima RAL montaže i sve prema uputstvima proizvođača sistema profila. Cijenom obuhvatiti sav zaptivni materijal, pokrivne lajsne, silikone, poliuretansku pjenu, koje garantuju potpunu vodonepropusnost i zrako nepropusnost. Sve dimenzije provjeriti na licu mjesta.
Veći dio konstrukcija staklene plohe se radi pod uglom od 51 stepen i to od sistema profila proizvođača kao FEAL iii slično. Širina profila je 60mm, plastificirani u boji po izboru projektanta. U sklopu fasade treba predvidjeti aluminijske kutije (prema crtežu) koje se rade na trećem i petom polju po horizontali fasade ukupno 12 po polju. Ispuna fasade staklo silver debljine 6 mm ESG+HST + 16mm 90% argon + 6 mm float staklo ESG+HST + 16mm 90% argon + Lamistal LOW-E 44.2. Staklo treba da zadovolji koeficijent prelaza toplote stakla k = 0,6 W/m2K. Vertikalni fasadni profili se anker pločama pričvršćuju za CK ili armirano-betonske elemente objekta. U jediničnu cijenu uračunati: svi opšavi, vezni ankeri, pribor za ugradnju fasada. U cijenu je također potrebno uračunati sve potrebne gumene dihtunge i hidroizolacije koje spajaju konstrukciju objekta sa aluminijskom fasadom (misli se na krajnje horizontalne i vertikalne aluminijske profile) i njihov spoj sa betonskom konstrukcijom u smislu termičke i hidroizolovanosti završnih spojeva, kao i fasadne otvore u kontinuiranoj fasadi. Također je potrebno u jediničnoj cijeni predvidjeti sve opšave uz kontaktne plohe drugih dijelova fasade i krova. U jediničnoj cijeni uračunati i fasadnu skelu za montažu.
OSTAKLJENJE aluminijske viseće fasade:
-Prozirni dio je ostakljen termoizolacionim staklom debljine 52 mm i to vanjsko staklo silver HP debljine 6 mm ESG+HST + 16mm 90% argon + float staklo 6 mm ESG+HST + 16mm 90% argon + Lamistal LOW-E 44.2 ili staklo sličnih karakteristika. (staklo treba da je slijedećih karakteristika: transmisija 32%, Refleksija 45%.
PARAPETNI D10 - ALUMINIJSKE KASETE: Izrada transport i ugradnja parapetnog dijela (ALUMINIJSKE KASETE staklene plohe) koje se rade na slijedeći način: kaseta se radi od kompozitnog panela d= 4 mm koji se sastoji od dvije (2) aluminijske prevlake vanjski i unutrašnji aluminijski lim debljine d=0,5 mm (legure AlmMg1) EN AW 5005 po NORMI EN 485 le od ispune d= 3 mm u boji po katalogu proizvođača, koji se savija i izgledom treba da bude identičan sa postojećom kasetom koja je na objektu. Kaseta se radi iz tri dijela, vanjski dio se izrađuje pod kosinom u oba horizontalna pravca dok je sa bočnih strana zatvoren, unutrašnji dio je ravan sa fasadnim staklima i ubacuje u otvor, unutrašnji dio treba zadovoljiti termičku izolaciju tj. potrebno je napraviti ispunu od kamene vune tako da unutrašnji dio bude zatvoren sa aluminijskim limom d-0,8 mm- treći dio parapeta. Radionički napravljena kaseta se ubacuje u fasadni otvor i sa naklopnim lajsnama, i sa sve 4 strane priteže na aluminijske nosače. izvođač aluminijskih fasadnih kaseta -pozicija dužan je izraditi radioničke nacrte, razraditi sve nacrte karakterističnih detalja kasete. Za aluminijsku kasetu treba dostaviti statički proračun.
OPŠTE KARAKTERISTIKE SISTEMA
Sastav profila AIMgSi0,5 F22 prema EN AW - 6060. 
Tolerancija oblika profila prema EN 12020- 2.
Snop profila sa koeficijentom Uf = 1,40 - 2,30 W/m2K p Uf = 1,80 W/m2K prema DIN EN ISO 10077 - 2:2003-10
Zvučna izolacija prema DIN 4109. 
Vodonepropusnost prema EN 12154 
Propustljivost vazduha prema EN 12152 
Otpornost na udar vjetra prema EN 12179 - 4.
Protivprovalnost prema DIN ENV 1627 (WK2) i DIN V 18054 (EF1).
Sigurnost od ispadanja prema DIN EN 12600 i TRAV (kategorija A). 
Dihtunzi EPDM prema DIN 7863 (-30 do +80 stepeni).
Horizontalni i vertikalni profili su, "višekomorni" i mogu vršiti odvodnjavaje konstrukcije u tri ravni sto se postiže preklapanjem profila.
Na kontaktu horizontalnih i vertikalnih nosača umetnuti dilatacione sunđeraste gume, ne uže od 3 mm, koje će obezbijediti nesmetane dilatacije hor. profila usljed temperaturnih promjena, a ne prelazi njihovu vizuelnu granicu. Može se koristiti i PVC manžeta koja djelimično izlazi van vizuelne granice horizontalnog profila.
Spojnica na ovom mjestu takva da spriječi eventualnu torziju hor. profila usljed težine stakla. Prićvršćivanje za vert. profil izvršiti nehrđajućim vijcima sa čeone strane. Svi vijci za eksternu aplikaciju moraju biti od nehrđajućeg čelika klase. Inače, spojnice postoje za različite tipove montaže kao i različita opterećenja koja moraju da prenesu na osnovnu nosivu konstrukciju.
Izvođač aluminijskih fasadnih ploha -pozicija dužan je izraditi	- radioničke nacrte fasadnih pozicija, razraditi sve nacrte karakterističnih detalja pozicija. Sve radioničke nacrte aluminijskih pozicija dužan je dostaviti investitoru i projektantu na odobrenje i ovjeru. Izvođač je dužan dostaviti statičku analizu odabranog sistema aluminijskih pozicija za opterećenja prema uvjetima konkretne lokacije objekta. Nijedna šema se ne može izvoditi bez radioničkog nacrta i odobrenja investitora. Za svaki ugrađeni materijal, vijke, dihtunge, silikone, kamena vuna, pjena. Izvođač je dužan pribaviti sve ateste i pismenu saglasnost za odobrenje materijala od strane Investitora. Nakon definiranja fasade izvođač je dužan obezbijediti pismenu saglasnost projektanta za vrstu i boju stakla. Uz fasadne otvore predvidjeti sve nosive i spojne elemente. Profili pozicija koje se međusobno nadovezuju prilikom dimenzioniranja moraju biti usaglašeni. Izvođač je dužan uraditi radioničke nacrte fasada, razraditi sve nacrte karakterističnih detalja fasadnog sistema. Sve radioničke nacrte fasade dužan je dostaviti investitoru na odobrenje. Boje profila po izboru investitora i prema oznakama na šemama. Sve raditi po šemama fasada. Sve mjere potrebno je kontrolirati na gradilištu prije izrade radioničkih nacrta! Cijena data po m2 ugrađene fasade bez uračunate skele za montažu.</t>
    </r>
  </si>
  <si>
    <r>
      <t xml:space="preserve">Unit price without VAT/ </t>
    </r>
    <r>
      <rPr>
        <b/>
        <sz val="10"/>
        <color rgb="FFFF0000"/>
        <rFont val="Arial Narrow"/>
        <family val="2"/>
      </rPr>
      <t>Jedinična cijena bez PDV-a</t>
    </r>
    <r>
      <rPr>
        <b/>
        <sz val="10"/>
        <color theme="1"/>
        <rFont val="Arial Narrow"/>
        <family val="2"/>
        <charset val="238"/>
      </rPr>
      <t xml:space="preserve"> [BAM/KM]</t>
    </r>
  </si>
  <si>
    <r>
      <t xml:space="preserve">Total without VAT/ </t>
    </r>
    <r>
      <rPr>
        <b/>
        <sz val="10"/>
        <color rgb="FFFF0000"/>
        <rFont val="Arial Narrow"/>
        <family val="2"/>
      </rPr>
      <t>Iznos</t>
    </r>
    <r>
      <rPr>
        <b/>
        <sz val="10"/>
        <color theme="1"/>
        <rFont val="Arial Narrow"/>
        <family val="2"/>
        <charset val="238"/>
      </rPr>
      <t xml:space="preserve"> bez PDV-a [BAM/KM</t>
    </r>
    <r>
      <rPr>
        <b/>
        <sz val="10"/>
        <color theme="1"/>
        <rFont val="Arial"/>
        <family val="2"/>
      </rPr>
      <t>]</t>
    </r>
  </si>
  <si>
    <t>TOTAL CRAFT WORKS excl VAT/ UKUPNO ZANATSKI RADOVI BEZ PDV-a:</t>
  </si>
  <si>
    <r>
      <t xml:space="preserve">PROJECT: Sport Facilities Green Energy- SINERGY/ </t>
    </r>
    <r>
      <rPr>
        <b/>
        <sz val="11"/>
        <color rgb="FFFF0000"/>
        <rFont val="Aptos Narrow"/>
        <family val="2"/>
        <scheme val="minor"/>
      </rPr>
      <t>PROJEKAT</t>
    </r>
    <r>
      <rPr>
        <b/>
        <sz val="11"/>
        <color rgb="FFFF0000"/>
        <rFont val="Aptos Narrow"/>
        <charset val="238"/>
        <scheme val="minor"/>
      </rPr>
      <t>: Sport Facility Green Energy SINERGY</t>
    </r>
  </si>
  <si>
    <r>
      <t xml:space="preserve">ACTIVITY: Reconstruction of the glass facade at Sport Center “Mejdan” Tuzla / </t>
    </r>
    <r>
      <rPr>
        <b/>
        <sz val="11"/>
        <color rgb="FFFF0000"/>
        <rFont val="Aptos Narrow"/>
        <charset val="238"/>
        <scheme val="minor"/>
      </rPr>
      <t>AKTIVNOST: Rekonstrukcija staklene fasade u Sportskom centru "Mejdan" Tuzla</t>
    </r>
  </si>
  <si>
    <r>
      <t xml:space="preserve">Installation of scaffolding or other mobile or fixed platforms (machines) for dismantling the glass facade. Scaffolding - the platform must be statically stable, anchored to the object, and everything according to occupational safety regulations. The contractor is obliged to provide a static estimate, prepare an occupational safety report, ensure access and unimpeded passage to the facility and take care of the safety and security of the facility. The contractor is obliged to submit a plan for dismantling the glass facade, as well as a storage system for dismantled aluminum profiles and glasses. The contractor will be obliged to assume all rights and obligations to dispose of the dismantled material (aluminum profiles and glass) at his own expense. / </t>
    </r>
    <r>
      <rPr>
        <sz val="10"/>
        <color rgb="FFFF0000"/>
        <rFont val="Arial Narrow"/>
        <family val="2"/>
      </rPr>
      <t>Montaža skele ili drugih pokretnih ili fiksnih platformi (strojeva) za demontažu staklene fasade. Skela - platforma mora biti statički stabilna, ankerovana za objekat, a sve prema propisima zaštite na radu. Izvođač je dužan obezbijediti statički proračun, izraditi elaborat zaštite na radu, obezbijediti pristup i nesmetan prolaz objektu i voditi računa o bezbjednosti i sigurnosti objekta. Izvođač je obavezan dostaviti plan demontaže staklene fasade, kao i sistem lagerovanja demontiranih aluminijskih profila i stakala. Izvođač će biti dužan preuzeti sva prava i obaveze da demontirani materijal (aluminijske profile i stakla) zbrine o svom trošku.</t>
    </r>
  </si>
  <si>
    <r>
      <t>Total without VAT/</t>
    </r>
    <r>
      <rPr>
        <b/>
        <sz val="10"/>
        <color rgb="FFFF0000"/>
        <rFont val="Arial Narrow"/>
        <family val="2"/>
        <charset val="238"/>
      </rPr>
      <t xml:space="preserve"> </t>
    </r>
    <r>
      <rPr>
        <b/>
        <sz val="10"/>
        <color rgb="FFFF0000"/>
        <rFont val="Arial Narrow"/>
        <family val="2"/>
      </rPr>
      <t>Iznos</t>
    </r>
    <r>
      <rPr>
        <b/>
        <sz val="10"/>
        <color rgb="FFFF0000"/>
        <rFont val="Arial Narrow"/>
        <family val="2"/>
        <charset val="238"/>
      </rPr>
      <t xml:space="preserve"> bez PDV-a [BAM/KM</t>
    </r>
    <r>
      <rPr>
        <b/>
        <sz val="10"/>
        <color rgb="FFFF0000"/>
        <rFont val="Arial"/>
        <family val="2"/>
      </rPr>
      <t>]</t>
    </r>
  </si>
  <si>
    <r>
      <t xml:space="preserve">Unit price without VAT/ </t>
    </r>
    <r>
      <rPr>
        <b/>
        <sz val="10"/>
        <color rgb="FFFF0000"/>
        <rFont val="Arial Narrow"/>
        <family val="2"/>
        <charset val="238"/>
      </rPr>
      <t>Jedinična cijena bez PDV-a [BAM/KM]</t>
    </r>
  </si>
  <si>
    <r>
      <rPr>
        <b/>
        <sz val="10"/>
        <rFont val="Arial Narrow"/>
        <family val="2"/>
      </rPr>
      <t>FAS 01</t>
    </r>
    <r>
      <rPr>
        <sz val="10"/>
        <rFont val="Arial Narrow"/>
        <family val="2"/>
        <charset val="238"/>
      </rPr>
      <t xml:space="preserve">
Production, transport and installation of the facade surface measuring 9200 mm x 7268 mm - the sloping part of the facade, and the vertical part of the facade measuring 9200 mm x 1542 mm.
The facade consists of 38 panes of glass of which 24 panes are glass glazed with silver glass, 6 mm thick ESG+HST + 16 mm 90% argon + 6 mm float glass + 16 mm 90% argon + Lamistal LOW-E 44.2.
The glass should meet the glass heat transfer coefficient K= 0.6 w/m2K.
Parapet part of 12 field al. cassettes width 1500 mm x height 1200 mm).
In the position it is necessary to provide for a suitable collar.
Total area of ​​position FAS 01 = 80.98 m2.
A total of 9 units (pcs) with a total area of ​​728,85 m2.
Calculation per m2 of sloping glass surface. /</t>
    </r>
    <r>
      <rPr>
        <sz val="10"/>
        <color rgb="FFFF0000"/>
        <rFont val="Arial Narrow"/>
        <family val="2"/>
        <charset val="238"/>
      </rPr>
      <t xml:space="preserve"> Izrada, transport i ugradnja fasadne plohe dimenzija 9200 mm x 7268 mm - kosi dio fasade, te vertikalni dio fasade dimenzija 9200 mm x 1542 mm. 
Fasada se sastoji od 38 polja od čega su 24 polja staklena ostakljena staklom staklo silver debljine 6 mm ESG+HST + 16mm 90% argon + 6 mm float staklo + 16mm 90% argon + Lamistal LOW-E 44.2. 
Staklo treba da zadovoljiti koeficjent prelaza toplote stakla K= 0,6 w/m2K. 
Parapetni dio 12 polja al. kasete širine 1500 mm x visine 1200 mm). 
Na poziciji predvidjeti odgovarajući opšav. 
Ukupna površina pozicije FAS 01 = 80,98 m2. 
Ukupno 9 kom pozicija ukupne površine P= 728,85 m2. 
Obračun po m2 staklene kose površine.</t>
    </r>
  </si>
  <si>
    <r>
      <rPr>
        <b/>
        <sz val="10"/>
        <rFont val="Arial Narrow"/>
        <family val="2"/>
      </rPr>
      <t>FAS 02</t>
    </r>
    <r>
      <rPr>
        <sz val="10"/>
        <rFont val="Arial Narrow"/>
        <family val="2"/>
        <charset val="238"/>
      </rPr>
      <t xml:space="preserve">
Production, transport and installation of the facade surface with dimensions 9200/4780 mm x 7268 mm - the sloping part of the facade, and vertical part of the facade with dimensions: 9200 mm x 1542 mm.
The facade consists of 38 panes of glass, of which 34 panes are glass glazed with silver glass, 6 mm thick ESG+HST + 16 mm 90% argon + 6 mm float glass + 16 mm 90% argon + Lamistal LOW-E 44.2.
The glass should meet the glass heat transfer coefficient K= 0.6 w/m2K.
Parapet part of 4 fields al. cassettes width 1500 mm x height 1200 mm).
In the position it is necessary to provide for a suitable collar.
The total area of ​​position FAS 02 = 64,60 m2.
A total of 1 position with a total area of ​​64,60 m2.
Calculation per m2 of sloping glass surface./                                           </t>
    </r>
    <r>
      <rPr>
        <sz val="10"/>
        <color rgb="FFFF0000"/>
        <rFont val="Arial Narrow"/>
        <family val="2"/>
        <charset val="238"/>
      </rPr>
      <t>lzrada, transport i ugradnja fasadne plohe dimenzija 9200 /4780 mm x 7268 mm - kosi dio fasade, te vertikalni dio fasade dimenzija: 9200 mm x 1542 mm. 
Fasada se sastoji od 38 polja od čega su 34 polja staklena ostakljena staklom staklo silver debljine 6 mm ESG+HST + 16mm 90% argon + 6 mm float staklo + 16mm 90% argon + Lamistal LOW-E 44.2. 
Staklo treba da zadovolji koeficijent prelaza toplote stakla K= 0,6 w/m2K. 
Parapetni dio 4 polja al. kasete širine 1500 mm x visine 1200 mm). 
Na poziciji predvidjeti odgovarajući opšav. 
Ukupna površina pozicije FAS 02 = 64,60 m2. 
Ukupno 1 kom pozicija ukupne površine P= 64,60 m2. 
Obračun po m2 staklene kose površine.</t>
    </r>
  </si>
  <si>
    <r>
      <rPr>
        <b/>
        <sz val="10"/>
        <rFont val="Arial Narrow"/>
        <family val="2"/>
      </rPr>
      <t>FAS 03</t>
    </r>
    <r>
      <rPr>
        <sz val="10"/>
        <rFont val="Arial Narrow"/>
        <family val="2"/>
        <charset val="238"/>
      </rPr>
      <t xml:space="preserve">
Production, transport and installation of the facade surface with dimensions 9200 /4780 mm x 7268 mm - the sloping part of the facade, and vertical part of the facade with dimensions: 9200 mm x 1542 mm.
The facade consists of 38 panes of glass, of which 34 panes are glass glazed with silver glass, 6 mm thick ESG+HST + 16 mm 90% argon + 6 mm float glass + 16 mm 90% argon + Lamistal LOW-E 44.2.
The glass should meet the glass heat transfer coefficient K= 0.6 w/m2K.
Parapet part of 4 fields al. cassettes width 1500 mm x height 1200 mm).
In the position it is necessary to provide for a suitable collar.
Total area of ​​position FAS 03 = 64,60 m2.
A total of 1 position with a total area of ​​64,60 m2
Calculation per m2 of sloping glass surface./ I</t>
    </r>
    <r>
      <rPr>
        <sz val="10"/>
        <color rgb="FFFF0000"/>
        <rFont val="Arial Narrow"/>
        <family val="2"/>
        <charset val="238"/>
      </rPr>
      <t>zrada, transport i ugradnja fasadne plohe dimenzija 9200 /4780 mm x 7268 mm - kosi dio fasade, te vertikalni dio fasade dimenzija: 9200 mm x 1542 mm. 
Fasada se sastoji od 38 polja od čega su 34 polja staklena ostakljena staklom staklo silver debljine 6 mm ESG+HST + 16mm 90% argon + 6 mm float staklo + 16mm 90% argon + Lamistal LOW-E 44.2. 
Staklo treba da zadovolji koeficijent prelaza toplote stakla K= 0,6 w/m2K. 
Parapetni dio 4 polja al. kasete širine 1500 mm x visine 1200 mm). 
Na poziciji predvidjeti odgovarajući opšav. 
Ukupna površina pozicije FAS 03 = 64,60 m2. 
Ukupno 1 kom pozicija ukupne površine P= 64,60 m2 
Obračun po m2 staklene kose površine.</t>
    </r>
  </si>
  <si>
    <t xml:space="preserve"> General conditions for glass works
Procurement of materials, production and installation of a slanted glass surface made of aluminum profile - hanging facade such as FEAL or equivalent. The width of the facade profile is 60 mm, whereas the height and cross-section must be according to the contractor's static calculation. Depending on the position and its appearance, it is necessary to statically define aluminum vertical and horizontal profiles. The aluminum facade is made as: vertical profiles as a continuous facade with visible hinged moldings, while horizontal profiles are made as a structural version (silicone joint). The color of the aluminum vertical and horizontal profiles is in the color of the electrostatic plasticization chosen by the investor or designer according to the RAL map. Aluminum vertical profiles are fixed to the concrete load-bearing beam using CK anchors and must be fixed using galvanized steel screws that must be statically determined depending on the type of load on the given position. For all of the above, it is necessary to submit a static calculation for the aluminum facade as well as a load analysis for the glass surfaces. 
The installation of the facade should be carried out according to the principles of RAL assembly and everything according to the instructions of the manufacturer of the profile system. The price includes all sealing material, covering moldings, silicones, polyurethane foam, which guarantee complete waterproofness and air tightness. Check all dimensions on site.
Most of the construction of the glass surface is done at an angle of 51 degrees, using the manufacturer's profile system such as FEAL or equivalent. The width of the profile is 60 mm, plasticized in the color of the designer's choice. As part of the facade, aluminum boxes (according to the drawing) should be provided, which are made on the third and fifth fields horizontally on the facade, a total of 12 per field. Facade filling silver glass 6 mm thick ESG+HST+ 16mm 90% argon + 6 mm float glass ESG+HST + 16mm 90% argon + Lamistal LOW-E 44.2. The glass should meet the glass heat transfer coefficient k = 0.6 W/m2K. Vertical facade profiles are attached to CK or reinforced concrete elements of the building with anchor plates. The unit price includes: all collars, connecting anchors and tools for installing facades. The price must also include all the necessary rubber gaskets and waterproofing that connect the construction of the building with the aluminum facade (meaning the end horizontal and vertical aluminum profiles) and their connection with the concrete construction in terms of thermal and waterproofing of the end joints, as well as facade openings in continuous facades. In the unit price it is necessary to include all the cladding along with the contact surfaces of other parts of the facade and roof. The unit price must include the facade scaffolding for installation.
VITRIFYING / GLAZING of the aluminum suspended facade:
The transparent part is glazed with heat-insulating glass 52 mm thick, that is external glass silver HP 6 mm thick ESG+HST + 16mm 90% argon + float glass 6 mm ESG+HST + 16mm 90% argon + Lamistal LOW-E 44.2 or glass with similar characteristics (the glass should have the following characteristics: transmission 32%, reflection 45%).
PARAPET D10 - ALUMINUM CASSETTES: 
Production, transportation and installation of the parapet part (ALUMINUM CASSETTES of the glass surface), which are made in the following way: the cassette is made of a composite panel d= 4 mm, which consists of two (2) aluminum coatings, outer and inner aluminum sheet thickness d=0.5 mm (alloy AlmMg1) EN AW 5005 according to NORM EN 485 le, filling d= 3 mm in color according to the manufacturer's catalog, which bends and should look identical to the existing cassette that is on the building. The cassette is made of three parts, the outer part is made at an angle in both horizontal directions, while it is closed on the sides, the inner part is flat with the facade glass and inserted into the opening, the inner part must satisfy the thermal insulation, i.e. it is necessary to perform a stone wool filling so that the inner part is closed with aluminum sheet d=0.8 mm - the third part of the parapet. The workshop-made cassette is inserted into the facade opening and with flap moldings, and is attached to aluminum supports on all 4 sides. The contractor of aluminum facade cassettes - position is obliged to create workshop drawings, elaborate all drawings of characteristic details of the cassette. A static calculation should be submitted for the aluminum cassette.
GENERAL FEATURES OF THE SYSTEM
Profile composition AIMgSi0.5 F22 according to EN AW - 6060.
Profile shape tolerance according to EN 12020-2.
Profile bundle with coefficient Uf = 1.40 - 2.30 W/m2K p Uf = 1.80 W/m2K according to DIN EN ISO 10077 - 2:2003-10
Sound insulation according to DIN 4109.
Waterproof according to EN 12154
Air permeability according to EN 12152
Resistance to wind impact according to EN 12179 - 4.
Anti-burglary protection according to DIN ENV 1627 (WK2) and DIN V 18054 (EF1).
Fall protection according to DIN EN 12600 and TRAV (category A).
EPDM gaskets according to DIN 7863 (-30 to +80 degrees).
The horizontal and vertical profiles are "multi-chambered" and can drain the structure in three planes, which is achieved by overlapping of the profiles.
At the contact of the horizontal and vertical supports, dilatation sponge rubbers to be inserted no narrower than 3 mm, which will ensure smooth dilatations of horizontal profiles due to temperature changes and will not exceed their visual limit. You can also use a PVC expansion joints that partially extends beyond the visual limit of the horizontal profile.
The coupling at this point is such as to prevent possible torsion of the horizontal profile due to the weight of the glass. Pinning for vertical profile to be performed with stainless screws on the front side. All screws for external application must be stainless steel. Otherwise, connectors exist for different types of mounting as well as different loads that they have to transfer to the basic load-bearing structure.
The contractor of aluminum facade panels/positions is obliged to create workshop drawings of facade positions and to develop all drawings of characteristic details of positions. All workshop drawings of aluminum positions must be submitted to the investor and designer for approval and certification. The contractor is obliged to submit a static analysis of the selected system of aluminum positions for loads according to the conditions of the specific location of the facility. No scheme can be executed without a workshop blueprint and the approval of the Investor. 
For each installed material, screws, gaskets, silicones, stone wool, foam, the contractor is obliged to obtain all certificates and written consent for the approval of the materials by the Investor. After defining the facade, the contractor is obliged to provide the designer's written consent for the type and color of glass. Provide all load-bearing and connecting elements along with facade openings. Profiles of positions that connect to each other during dimensioning must be harmonized. 
The contractor is obliged to make workshop drawings of facades, to develop all drawings of characteristic details of the facade system. All workshop drawings of the facade must be submitted to the investor for approval. Profile colors according to the investor's choice and according to the markings on the schemes. Everything should be done according to the facade schemes. All measures need to be checked on the construction site before making workshop drawings. The price is given per m2 of installed facade without including scaffolding for assembly./ 
Opšti uslovi za staklarske radove
Nabavka materijala izrada i montaža kose staklene plohe koja se radi od aluminijske profila - viseće fasade kao FEAL ili ekvivalent. Širina fasadnog profila 60 mm, a visina i presjek prema statičkom proračunu izvođača radova. U zavisnosti od pozicije kao i njenog izgleda potrebno je statički definisati aluminijske vertikalne i horizontalne profile. Aluminijska fasada radi se kao: vertikalni profili kao kontinualna fasada sa vidljivim naklopnim lajsnama dok se horizontalni profili rade kao strukturalna izvedba (silikonska fuga). Boja aluminijskih vertikalnih kao i horizontalnih profila je u boji elektrostatske plastifikacije po izboru investitora iii projektanta u boji po RAL karti. Aluminijski vertikalni profili se pomoću CK ankera fiksiraju za betonsku nosivu gredu, fiksirati pomoću čeličnih pocinčanih vijaka koji moraju biti statički određeni u zavisnosti od vrste opterećenja na datu poziciju. Za sve navedeno je potrebno dostaviti statički proračun za aluminijsku fasadu kao i analizu opterećenja za staklene površine. Ugradnju fasade izvršiti prema principima RAL montaže i sve prema uputstvima proizvođača sistema profila. Cijenom obuhvatiti sav zaptivni materijal, pokrivne lajsne, silikone, poliuretansku pjenu, koje garantuju potpunu vodonepropusnost i zrako nepropusnost. Sve dimenzije provjeriti na licu mjesta.
Veći dio konstrukcija staklene plohe se radi pod uglom od 51 stepen i to od sistema profila proizvođača kao FEAL ili ekvivalent. Širina profila je 60mm, plastificirani u boji po izboru projektanta. U sklopu fasade treba predvidjeti aluminijske kutije (prema crtežu) koje se rade na trećem i petom polju po horizontali fasade ukupno 12 po polju. Ispuna fasade staklo silver debljine 6 mm ESG+HST + 16mm 90% argon + 6 mm float staklo ESG+HST + 16mm 90% argon + Lamistal LOW-E 44.2. Staklo treba da zadovolji koeficijent prelaza toplote stakla k = 0,6 W/m2K. Vertikalni fasadni profili se anker pločama pričvršćuju za CK ili armirano-betonske elemente objekta. U jediničnu cijenu uračunati: svi opšavi, vezni ankeri, pribor za ugradnju fasada. U cijenu je također potrebno uračunati sve potrebne gumene dihtunge i hidroizolacije koje spajaju konstrukciju objekta sa aluminijskom fasadom (misli se na krajnje horizontalne i vertikalne aluminijske profile) i njihov spoj sa betonskom konstrukcijom u smislu termičke i hidroizolovanosti završnih spojeva, kao i fasadne otvore u kontinuiranoj fasadi. Također je potrebno u jediničnoj cijeni predvidjeti sve opšave uz kontaktne plohe drugih dijelova fasade i krova. U jediničnoj cijeni uračunati i fasadnu skelu za montažu.
OSTAKLJENJE aluminijske viseće fasade:
-Prozirni dio je ostakljen termoizolacionim staklom debljine 52 mm i to vanjsko staklo silver HP debljine 6 mm ESG+HST + 16mm 90% argon + float staklo 6 mm ESG+HST + 16mm 90% argon + Lamistal LOW-E 44.2 ili staklo sličnih karakteristika. (staklo treba da je slijedećih karakteristika: transmisija 32%, Refleksija 45%.
PARAPETNI D10 - ALUMINIJSKE KASETE: Izrada transport i ugradnja parapetnog dijela (ALUMINIJSKE KASETE staklene plohe) koje se rade na slijedeći način: kaseta se radi od kompozitnog panela d= 4 mm koji se sastoji od dvije (2) aluminijske prevlake vanjski i unutrašnji aluminijski lim debljine d=0,5 mm (legure AlmMg1) EN AW 5005 po NORMI EN 485 le od ispune d= 3 mm u boji po katalogu proizvođača, koji se savija i izgledom treba da bude identičan sa postojećom kasetom koja je na objektu. Kaseta se radi iz tri dijela, vanjski dio se izrađuje pod kosinom u oba horizontalna pravca dok je sa bočnih strana zatvoren, unutrašnji dio je ravan sa fasadnim staklima i ubacuje u otvor, unutrašnji dio treba zadovoljiti termičku izolaciju tj. potrebno je napraviti ispunu od kamene vune tako da unutrašnji dio bude zatvoren sa aluminijskim limom d-0,8 mm- treći dio parapeta. Radionički napravljena kaseta se ubacuje u fasadni otvor i sa naklopnim lajsnama, i sa sve 4 strane priteže na aluminijske nosače. izvođač aluminijskih fasadnih kaseta - pozicija dužan je izraditi radioničke nacrte, razraditi sve nacrte karakterističnih detalja kasete. Za aluminijsku kasetu treba dostaviti statički proračun.
OPŠTE KARAKTERISTIKE SISTEMA
Sastav profila AIMgSi0,5 F22 prema EN AW - 6060. 
Tolerancija oblika profila prema EN 12020- 2.
Snop profila sa koeficijentom Uf = 1,40 - 2,30 W/m2K p Uf = 1,80 W/m2K prema DIN EN ISO 10077 - 2:2003-10
Zvučna izolacija prema DIN 4109. 
Vodonepropusnost prema EN 12154 
Propustljivost vazduha prema EN 12152 
Otpornost na udar vjetra prema EN 12179 - 4.
Protivprovalnost prema DIN ENV 1627 (WK2) i DIN V 18054 (EF1).
Sigurnost od ispadanja prema DIN EN 12600 i TRAV (kategorija A). 
Dihtunzi EPDM prema DIN 7863 (-30 do +80 stepeni).
Horizontalni i vertikalni profili su, "višekomorni" i mogu vršiti odvodnjavaje konstrukcije u tri ravni što se postiže preklapanjem profila.
Na kontaktu horizontalnih i vertikalnih nosača umetnuti dilatacione sunđeraste gume, ne uže od 3 mm, koje će obezbijediti nesmetane dilatacije hor. profila usljed temperaturnih promjena, a ne prelazi njihovu vizuelnu granicu. Može se koristiti i PVC manžeta koja djelimično izlazi van vizuelne granice horizontalnog profila.
Spojnica na ovom mjestu takva da spriječi eventualnu torziju hor. profila usljed težine stakla. Pričvršćivanje za vert. profil izvršiti nehrđajućim vijcima sa čeone strane. Svi vijci za eksternu aplikaciju moraju biti od nehrđajućeg čelika. Inače, spojnice postoje za različite tipove montaže kao i različita opterećenja koja moraju da prenesu na osnovnu nosivu konstrukciju.
Izvođač aluminijskih fasadnih ploha – pozicija, dužan je izraditi - radioničke nacrte fasadnih pozicija, razraditi sve nacrte karakterističnih detalja pozicija. Sve radioničke nacrte aluminijskih pozicija dužan je dostaviti investitoru i projektantu na odobrenje i ovjeru. Izvođač je dužan dostaviti statičku analizu odabranog sistema aluminijskih pozicija za opterećenja prema uvjetima konkretne lokacije objekta. Nijedna šema se ne može izvoditi bez radioničkog nacrta i odobrenja investitora. Za svaki ugrađeni materijal, vijke, dihtunge, silikone, kamena vuna, pjena. Izvođač je dužan pribaviti sve ateste i pismenu saglasnost za odobrenje materijala od strane Investitora. Nakon definiranja fasade izvođač je dužan obezbijediti pismenu saglasnost projektanta za vrstu i boju stakla. Uz fasadne otvore predvidjeti sve nosive i spojne elemente. Profili pozicija koje se međusobno nadovezuju prilikom dimenzioniranja moraju biti usaglašeni. Izvođač je dužan uraditi radioničke nacrte fasada, razraditi sve nacrte karakterističnih detalja fasadnog sistema. Sve radioničke nacrte fasade dužan je dostaviti investitoru na odobrenje. Boje profila po izboru investitora i prema oznakama na šemama. Sve raditi po šemama fasada. Sve mjere potrebno je kontrolirati na gradilištu prije izrade radioničkih nacrta! Cijena data po m2 ugrađene fasade bez uračunate skele za montažu.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</si>
</sst>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ptos Narrow"/>
      <family val="2"/>
      <charset val="238"/>
      <scheme val="minor"/>
    </font>
    <font>
      <b/>
      <sz val="14"/>
      <color theme="1"/>
      <name val="Arial Narrow"/>
      <family val="2"/>
    </font>
    <font>
      <sz val="10"/>
      <color theme="1"/>
      <name val="Arial Narrow"/>
      <family val="2"/>
    </font>
    <font>
      <sz val="10"/>
      <name val="Arial Narrow"/>
      <family val="2"/>
      <charset val="238"/>
    </font>
    <font>
      <b/>
      <sz val="12"/>
      <color theme="1"/>
      <name val="Arial Narrow"/>
      <family val="2"/>
    </font>
    <font>
      <sz val="10"/>
      <name val="Arial Narrow"/>
      <family val="2"/>
    </font>
    <font>
      <b/>
      <sz val="10"/>
      <name val="Arial Narrow"/>
      <family val="2"/>
    </font>
    <font>
      <b/>
      <sz val="12"/>
      <name val="Arial Narrow"/>
      <family val="2"/>
      <charset val="238"/>
    </font>
    <font>
      <b/>
      <sz val="11"/>
      <color theme="1"/>
      <name val="Arial Narrow"/>
      <family val="2"/>
    </font>
    <font>
      <sz val="11"/>
      <color theme="1"/>
      <name val="Arial Narrow"/>
      <family val="2"/>
    </font>
    <font>
      <b/>
      <sz val="12"/>
      <name val="Arial Narrow"/>
      <family val="2"/>
    </font>
    <font>
      <b/>
      <sz val="10"/>
      <color theme="1"/>
      <name val="Arial Narrow"/>
      <family val="2"/>
      <charset val="238"/>
    </font>
    <font>
      <b/>
      <sz val="10"/>
      <color theme="1"/>
      <name val="Arial"/>
      <family val="2"/>
    </font>
    <font>
      <b/>
      <i/>
      <sz val="11"/>
      <color theme="1"/>
      <name val="Aptos Narrow"/>
      <family val="2"/>
      <scheme val="minor"/>
    </font>
    <font>
      <sz val="10"/>
      <color theme="1"/>
      <name val="Arial Narrow"/>
      <family val="2"/>
      <charset val="238"/>
    </font>
    <font>
      <b/>
      <sz val="11"/>
      <color theme="1"/>
      <name val="Aptos Narrow"/>
      <charset val="238"/>
      <scheme val="minor"/>
    </font>
    <font>
      <sz val="11"/>
      <color theme="1"/>
      <name val="Aptos Narrow"/>
      <charset val="238"/>
      <scheme val="minor"/>
    </font>
    <font>
      <b/>
      <i/>
      <sz val="11"/>
      <name val="Aptos Narrow"/>
      <charset val="238"/>
      <scheme val="minor"/>
    </font>
    <font>
      <b/>
      <i/>
      <sz val="11"/>
      <color rgb="FFFF0000"/>
      <name val="Aptos Narrow"/>
      <family val="2"/>
      <scheme val="minor"/>
    </font>
    <font>
      <b/>
      <i/>
      <sz val="11"/>
      <name val="Aptos Narrow"/>
      <family val="2"/>
      <scheme val="minor"/>
    </font>
    <font>
      <b/>
      <sz val="14"/>
      <color rgb="FFFF0000"/>
      <name val="Arial Narrow"/>
      <family val="2"/>
    </font>
    <font>
      <b/>
      <sz val="10"/>
      <color rgb="FFFF0000"/>
      <name val="Arial Narrow"/>
      <family val="2"/>
    </font>
    <font>
      <sz val="10"/>
      <color rgb="FFFF0000"/>
      <name val="Arial Narrow"/>
      <family val="2"/>
    </font>
    <font>
      <b/>
      <sz val="11"/>
      <color rgb="FFFF0000"/>
      <name val="Aptos Narrow"/>
      <family val="2"/>
      <scheme val="minor"/>
    </font>
    <font>
      <b/>
      <sz val="11"/>
      <color theme="1"/>
      <name val="Aptos Narrow"/>
      <family val="2"/>
      <scheme val="minor"/>
    </font>
    <font>
      <b/>
      <sz val="11"/>
      <color rgb="FFFF0000"/>
      <name val="Aptos Narrow"/>
      <charset val="238"/>
      <scheme val="minor"/>
    </font>
    <font>
      <b/>
      <sz val="10"/>
      <color rgb="FFFF0000"/>
      <name val="Arial Narrow"/>
      <family val="2"/>
      <charset val="238"/>
    </font>
    <font>
      <b/>
      <sz val="10"/>
      <color rgb="FFFF0000"/>
      <name val="Arial"/>
      <family val="2"/>
    </font>
    <font>
      <sz val="10"/>
      <color rgb="FFFF0000"/>
      <name val="Arial Narrow"/>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rgb="FFFFC000"/>
        <bgColor indexed="64"/>
      </patternFill>
    </fill>
    <fill>
      <patternFill patternType="solid">
        <fgColor theme="4" tint="0.39997558519241921"/>
        <bgColor indexed="64"/>
      </patternFill>
    </fill>
    <fill>
      <patternFill patternType="solid">
        <fgColor rgb="FFFF7C8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cellStyleXfs>
  <cellXfs count="87">
    <xf numFmtId="0" fontId="0" fillId="0" borderId="0" xfId="0"/>
    <xf numFmtId="0" fontId="2" fillId="0" borderId="2" xfId="0" applyFont="1" applyBorder="1" applyAlignment="1">
      <alignment horizontal="center" vertical="top"/>
    </xf>
    <xf numFmtId="0" fontId="2" fillId="0" borderId="3" xfId="0" applyFont="1" applyBorder="1" applyAlignment="1">
      <alignment horizontal="left" vertical="center"/>
    </xf>
    <xf numFmtId="0" fontId="2" fillId="0" borderId="3" xfId="0" applyFont="1" applyBorder="1" applyAlignment="1">
      <alignment horizontal="center" vertical="center"/>
    </xf>
    <xf numFmtId="4" fontId="2" fillId="0" borderId="3" xfId="0" applyNumberFormat="1" applyFont="1" applyBorder="1" applyAlignment="1">
      <alignment horizontal="right" vertical="center"/>
    </xf>
    <xf numFmtId="4" fontId="2" fillId="0" borderId="4" xfId="0" applyNumberFormat="1" applyFont="1" applyBorder="1" applyAlignment="1">
      <alignment horizontal="right" vertical="center"/>
    </xf>
    <xf numFmtId="0" fontId="3" fillId="0" borderId="1" xfId="0" applyFont="1" applyBorder="1" applyAlignment="1">
      <alignment horizontal="center" vertical="top"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4" fontId="3" fillId="0" borderId="1" xfId="0" applyNumberFormat="1" applyFont="1" applyBorder="1" applyAlignment="1">
      <alignment horizontal="right" vertical="center" wrapText="1"/>
    </xf>
    <xf numFmtId="0" fontId="3" fillId="0" borderId="2" xfId="0" applyFont="1" applyBorder="1" applyAlignment="1">
      <alignment horizontal="center" vertical="top" wrapText="1"/>
    </xf>
    <xf numFmtId="0" fontId="3" fillId="0" borderId="3" xfId="0" applyFont="1" applyBorder="1" applyAlignment="1">
      <alignment horizontal="left" vertical="center" wrapText="1"/>
    </xf>
    <xf numFmtId="0" fontId="3" fillId="0" borderId="3" xfId="0" applyFont="1" applyBorder="1" applyAlignment="1">
      <alignment horizontal="center" vertical="center" wrapText="1"/>
    </xf>
    <xf numFmtId="4" fontId="3" fillId="0" borderId="3" xfId="0" applyNumberFormat="1" applyFont="1" applyBorder="1" applyAlignment="1">
      <alignment horizontal="right" vertical="center" wrapText="1"/>
    </xf>
    <xf numFmtId="4" fontId="3" fillId="0" borderId="4" xfId="0" applyNumberFormat="1" applyFont="1" applyBorder="1" applyAlignment="1">
      <alignment horizontal="right" vertical="center" wrapText="1"/>
    </xf>
    <xf numFmtId="4" fontId="4" fillId="3" borderId="1" xfId="0" applyNumberFormat="1" applyFont="1" applyFill="1" applyBorder="1" applyAlignment="1">
      <alignment horizontal="right" vertical="center" wrapText="1"/>
    </xf>
    <xf numFmtId="4" fontId="5" fillId="0" borderId="3" xfId="0" applyNumberFormat="1" applyFont="1" applyBorder="1" applyAlignment="1">
      <alignment horizontal="right" vertical="center"/>
    </xf>
    <xf numFmtId="0" fontId="5" fillId="0" borderId="1" xfId="0" applyFont="1" applyBorder="1" applyAlignment="1">
      <alignment horizontal="left"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4" fontId="8" fillId="0" borderId="1" xfId="0" applyNumberFormat="1" applyFont="1" applyBorder="1" applyAlignment="1">
      <alignment horizontal="left" vertical="center" wrapText="1"/>
    </xf>
    <xf numFmtId="4" fontId="8" fillId="0" borderId="1"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4" fontId="10" fillId="0" borderId="1" xfId="0" applyNumberFormat="1" applyFont="1" applyBorder="1" applyAlignment="1">
      <alignment horizontal="right" vertical="center" wrapText="1"/>
    </xf>
    <xf numFmtId="0" fontId="11" fillId="0" borderId="1" xfId="0" applyFont="1" applyBorder="1" applyAlignment="1">
      <alignment horizontal="center" vertical="center" wrapText="1"/>
    </xf>
    <xf numFmtId="0" fontId="11" fillId="0" borderId="1" xfId="0" applyFont="1" applyBorder="1" applyAlignment="1">
      <alignment horizontal="left" vertical="center" wrapText="1"/>
    </xf>
    <xf numFmtId="4" fontId="11" fillId="0" borderId="1" xfId="0" applyNumberFormat="1" applyFont="1" applyBorder="1" applyAlignment="1">
      <alignment horizontal="center" vertical="center" wrapText="1"/>
    </xf>
    <xf numFmtId="4" fontId="7" fillId="3" borderId="1" xfId="0" applyNumberFormat="1" applyFont="1" applyFill="1" applyBorder="1" applyAlignment="1">
      <alignment horizontal="right" vertical="center" wrapText="1"/>
    </xf>
    <xf numFmtId="0" fontId="13" fillId="0" borderId="2" xfId="0" applyFont="1" applyBorder="1" applyAlignment="1">
      <alignment wrapText="1"/>
    </xf>
    <xf numFmtId="0" fontId="0" fillId="0" borderId="3" xfId="0" applyBorder="1" applyAlignment="1">
      <alignment wrapText="1"/>
    </xf>
    <xf numFmtId="0" fontId="0" fillId="0" borderId="4" xfId="0" applyBorder="1" applyAlignment="1">
      <alignment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4" fontId="10" fillId="5" borderId="13" xfId="0" applyNumberFormat="1" applyFont="1" applyFill="1" applyBorder="1" applyAlignment="1">
      <alignment horizontal="right" vertical="center" wrapText="1"/>
    </xf>
    <xf numFmtId="0" fontId="15" fillId="0" borderId="0" xfId="0" applyFont="1"/>
    <xf numFmtId="0" fontId="15" fillId="0" borderId="9" xfId="0" applyFont="1" applyBorder="1"/>
    <xf numFmtId="4" fontId="3" fillId="0" borderId="1" xfId="0" applyNumberFormat="1" applyFont="1" applyBorder="1" applyAlignment="1">
      <alignment horizontal="center" vertical="center" wrapText="1"/>
    </xf>
    <xf numFmtId="0" fontId="19" fillId="0" borderId="2" xfId="0" applyFont="1" applyBorder="1" applyAlignment="1">
      <alignment horizontal="left" vertical="top" wrapText="1"/>
    </xf>
    <xf numFmtId="0" fontId="17" fillId="0" borderId="3" xfId="0" applyFont="1" applyBorder="1" applyAlignment="1">
      <alignment horizontal="left" vertical="top" wrapText="1"/>
    </xf>
    <xf numFmtId="0" fontId="17" fillId="0" borderId="4" xfId="0" applyFont="1" applyBorder="1" applyAlignment="1">
      <alignment horizontal="left" vertical="top" wrapText="1"/>
    </xf>
    <xf numFmtId="0" fontId="24" fillId="0" borderId="2" xfId="0" applyFont="1" applyBorder="1" applyAlignment="1">
      <alignment vertical="center" wrapText="1"/>
    </xf>
    <xf numFmtId="0" fontId="16" fillId="0" borderId="3" xfId="0" applyFont="1" applyBorder="1" applyAlignment="1">
      <alignment vertical="center" wrapText="1"/>
    </xf>
    <xf numFmtId="0" fontId="16" fillId="0" borderId="4" xfId="0" applyFont="1" applyBorder="1" applyAlignment="1">
      <alignment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5" fillId="0" borderId="2" xfId="0" applyFont="1" applyBorder="1" applyAlignment="1">
      <alignment wrapText="1"/>
    </xf>
    <xf numFmtId="0" fontId="16" fillId="0" borderId="3" xfId="0" applyFont="1" applyBorder="1" applyAlignment="1">
      <alignment wrapText="1"/>
    </xf>
    <xf numFmtId="0" fontId="16" fillId="0" borderId="4" xfId="0" applyFont="1" applyBorder="1" applyAlignment="1">
      <alignment wrapText="1"/>
    </xf>
    <xf numFmtId="0" fontId="13" fillId="0" borderId="2" xfId="0" applyFont="1" applyBorder="1"/>
    <xf numFmtId="0" fontId="0" fillId="0" borderId="3" xfId="0" applyBorder="1"/>
    <xf numFmtId="0" fontId="0" fillId="0" borderId="4" xfId="0" applyBorder="1"/>
    <xf numFmtId="0" fontId="4" fillId="3"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1" fillId="2" borderId="1" xfId="0" applyFont="1" applyFill="1" applyBorder="1" applyAlignment="1">
      <alignment horizontal="left" vertical="center"/>
    </xf>
    <xf numFmtId="0" fontId="7" fillId="3" borderId="1" xfId="0" applyFont="1" applyFill="1" applyBorder="1" applyAlignment="1">
      <alignment horizontal="left" vertical="top" wrapText="1"/>
    </xf>
    <xf numFmtId="0" fontId="2" fillId="0" borderId="5"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4" fillId="0" borderId="8" xfId="0" applyFont="1" applyBorder="1" applyAlignment="1">
      <alignment horizontal="left" vertical="top" wrapText="1"/>
    </xf>
    <xf numFmtId="0" fontId="14" fillId="0" borderId="0" xfId="0" applyFont="1" applyAlignment="1">
      <alignment horizontal="left" vertical="top" wrapText="1"/>
    </xf>
    <xf numFmtId="0" fontId="14" fillId="0" borderId="9" xfId="0" applyFont="1" applyBorder="1" applyAlignment="1">
      <alignment horizontal="left" vertical="top" wrapText="1"/>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0" fillId="5" borderId="5" xfId="0" applyFont="1" applyFill="1" applyBorder="1" applyAlignment="1">
      <alignment horizontal="left" vertical="top" wrapText="1"/>
    </xf>
    <xf numFmtId="0" fontId="10" fillId="5" borderId="6" xfId="0" applyFont="1" applyFill="1" applyBorder="1" applyAlignment="1">
      <alignment horizontal="left" vertical="top" wrapText="1"/>
    </xf>
    <xf numFmtId="0" fontId="10" fillId="5" borderId="7" xfId="0" applyFont="1" applyFill="1" applyBorder="1" applyAlignment="1">
      <alignment horizontal="left" vertical="top" wrapText="1"/>
    </xf>
    <xf numFmtId="0" fontId="4" fillId="4" borderId="1" xfId="0" applyFont="1" applyFill="1" applyBorder="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4" fillId="0" borderId="5"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52"/>
  <sheetViews>
    <sheetView tabSelected="1" topLeftCell="A26" workbookViewId="0">
      <selection activeCell="I10" sqref="I10"/>
    </sheetView>
  </sheetViews>
  <sheetFormatPr defaultRowHeight="15" x14ac:dyDescent="0.25"/>
  <cols>
    <col min="2" max="2" width="44.5703125" customWidth="1"/>
    <col min="6" max="6" width="36.7109375" customWidth="1"/>
    <col min="12" max="12" width="83.28515625" customWidth="1"/>
  </cols>
  <sheetData>
    <row r="1" spans="1:6" ht="33" customHeight="1" x14ac:dyDescent="0.25">
      <c r="A1" s="47" t="s">
        <v>40</v>
      </c>
      <c r="B1" s="48"/>
      <c r="C1" s="48"/>
      <c r="D1" s="48"/>
      <c r="E1" s="48"/>
      <c r="F1" s="49"/>
    </row>
    <row r="2" spans="1:6" x14ac:dyDescent="0.25">
      <c r="A2" s="56"/>
      <c r="B2" s="57"/>
      <c r="C2" s="57"/>
      <c r="D2" s="57"/>
      <c r="E2" s="57"/>
      <c r="F2" s="58"/>
    </row>
    <row r="3" spans="1:6" ht="30.75" customHeight="1" x14ac:dyDescent="0.25">
      <c r="A3" s="53" t="s">
        <v>41</v>
      </c>
      <c r="B3" s="54"/>
      <c r="C3" s="54"/>
      <c r="D3" s="54"/>
      <c r="E3" s="54"/>
      <c r="F3" s="55"/>
    </row>
    <row r="4" spans="1:6" x14ac:dyDescent="0.25">
      <c r="A4" s="29"/>
      <c r="B4" s="30"/>
      <c r="C4" s="30"/>
      <c r="D4" s="30"/>
      <c r="E4" s="30"/>
      <c r="F4" s="31"/>
    </row>
    <row r="5" spans="1:6" ht="43.5" customHeight="1" x14ac:dyDescent="0.25">
      <c r="A5" s="44" t="s">
        <v>25</v>
      </c>
      <c r="B5" s="45"/>
      <c r="C5" s="45"/>
      <c r="D5" s="45"/>
      <c r="E5" s="45"/>
      <c r="F5" s="46"/>
    </row>
    <row r="6" spans="1:6" ht="104.25" customHeight="1" x14ac:dyDescent="0.25">
      <c r="A6" s="44" t="s">
        <v>26</v>
      </c>
      <c r="B6" s="45"/>
      <c r="C6" s="45"/>
      <c r="D6" s="45"/>
      <c r="E6" s="45"/>
      <c r="F6" s="46"/>
    </row>
    <row r="7" spans="1:6" ht="33.75" customHeight="1" x14ac:dyDescent="0.25">
      <c r="A7" s="50" t="s">
        <v>27</v>
      </c>
      <c r="B7" s="51"/>
      <c r="C7" s="51"/>
      <c r="D7" s="51"/>
      <c r="E7" s="51"/>
      <c r="F7" s="52"/>
    </row>
    <row r="8" spans="1:6" ht="15" customHeight="1" x14ac:dyDescent="0.25">
      <c r="A8" s="1"/>
      <c r="B8" s="2"/>
      <c r="C8" s="3"/>
      <c r="D8" s="4"/>
      <c r="E8" s="4"/>
      <c r="F8" s="5"/>
    </row>
    <row r="9" spans="1:6" ht="90.75" customHeight="1" x14ac:dyDescent="0.25">
      <c r="A9" s="25" t="s">
        <v>28</v>
      </c>
      <c r="B9" s="26" t="s">
        <v>29</v>
      </c>
      <c r="C9" s="25" t="s">
        <v>30</v>
      </c>
      <c r="D9" s="27" t="s">
        <v>31</v>
      </c>
      <c r="E9" s="27" t="s">
        <v>44</v>
      </c>
      <c r="F9" s="27" t="s">
        <v>43</v>
      </c>
    </row>
    <row r="10" spans="1:6" ht="327" customHeight="1" x14ac:dyDescent="0.25">
      <c r="A10" s="6">
        <v>1</v>
      </c>
      <c r="B10" s="7" t="s">
        <v>42</v>
      </c>
      <c r="C10" s="8" t="s">
        <v>0</v>
      </c>
      <c r="D10" s="43">
        <v>858.05</v>
      </c>
      <c r="E10" s="9"/>
      <c r="F10" s="9">
        <f>D10*E10</f>
        <v>0</v>
      </c>
    </row>
    <row r="11" spans="1:6" x14ac:dyDescent="0.25">
      <c r="A11" s="10"/>
      <c r="B11" s="11"/>
      <c r="C11" s="12"/>
      <c r="D11" s="13"/>
      <c r="E11" s="13"/>
      <c r="F11" s="14"/>
    </row>
    <row r="12" spans="1:6" ht="15.75" x14ac:dyDescent="0.25">
      <c r="A12" s="59" t="s">
        <v>6</v>
      </c>
      <c r="B12" s="60"/>
      <c r="C12" s="60"/>
      <c r="D12" s="60"/>
      <c r="E12" s="61"/>
      <c r="F12" s="15">
        <f>SUM(F10:F11)</f>
        <v>0</v>
      </c>
    </row>
    <row r="14" spans="1:6" ht="18" x14ac:dyDescent="0.25">
      <c r="A14" s="62" t="s">
        <v>14</v>
      </c>
      <c r="B14" s="62"/>
      <c r="C14" s="62"/>
      <c r="D14" s="62"/>
      <c r="E14" s="62"/>
      <c r="F14" s="62"/>
    </row>
    <row r="15" spans="1:6" ht="409.5" customHeight="1" x14ac:dyDescent="0.25">
      <c r="A15" s="64" t="s">
        <v>48</v>
      </c>
      <c r="B15" s="65"/>
      <c r="C15" s="65"/>
      <c r="D15" s="65"/>
      <c r="E15" s="65"/>
      <c r="F15" s="66"/>
    </row>
    <row r="16" spans="1:6" ht="409.5" customHeight="1" x14ac:dyDescent="0.25">
      <c r="A16" s="67"/>
      <c r="B16" s="68"/>
      <c r="C16" s="68"/>
      <c r="D16" s="68"/>
      <c r="E16" s="68"/>
      <c r="F16" s="69"/>
    </row>
    <row r="17" spans="1:6" ht="409.5" customHeight="1" x14ac:dyDescent="0.25">
      <c r="A17" s="67"/>
      <c r="B17" s="68"/>
      <c r="C17" s="68"/>
      <c r="D17" s="68"/>
      <c r="E17" s="68"/>
      <c r="F17" s="69"/>
    </row>
    <row r="18" spans="1:6" ht="177.75" customHeight="1" x14ac:dyDescent="0.25">
      <c r="A18" s="70"/>
      <c r="B18" s="71"/>
      <c r="C18" s="71"/>
      <c r="D18" s="71"/>
      <c r="E18" s="71"/>
      <c r="F18" s="72"/>
    </row>
    <row r="19" spans="1:6" x14ac:dyDescent="0.25">
      <c r="A19" s="1"/>
      <c r="B19" s="2"/>
      <c r="C19" s="3"/>
      <c r="D19" s="4"/>
      <c r="E19" s="16"/>
      <c r="F19" s="5"/>
    </row>
    <row r="20" spans="1:6" ht="89.25" x14ac:dyDescent="0.25">
      <c r="A20" s="25" t="s">
        <v>1</v>
      </c>
      <c r="B20" s="26" t="s">
        <v>2</v>
      </c>
      <c r="C20" s="25" t="s">
        <v>3</v>
      </c>
      <c r="D20" s="27" t="s">
        <v>4</v>
      </c>
      <c r="E20" s="27" t="s">
        <v>37</v>
      </c>
      <c r="F20" s="27" t="s">
        <v>38</v>
      </c>
    </row>
    <row r="21" spans="1:6" ht="408" x14ac:dyDescent="0.25">
      <c r="A21" s="8">
        <v>1</v>
      </c>
      <c r="B21" s="17" t="s">
        <v>45</v>
      </c>
      <c r="C21" s="8" t="s">
        <v>0</v>
      </c>
      <c r="D21" s="9">
        <v>728.85</v>
      </c>
      <c r="E21" s="9"/>
      <c r="F21" s="9">
        <f>D21*E21</f>
        <v>0</v>
      </c>
    </row>
    <row r="22" spans="1:6" ht="408" x14ac:dyDescent="0.25">
      <c r="A22" s="8">
        <v>2</v>
      </c>
      <c r="B22" s="17" t="s">
        <v>46</v>
      </c>
      <c r="C22" s="8" t="s">
        <v>0</v>
      </c>
      <c r="D22" s="9">
        <v>64.599999999999994</v>
      </c>
      <c r="E22" s="9"/>
      <c r="F22" s="9">
        <f t="shared" ref="F22:F23" si="0">D22*E22</f>
        <v>0</v>
      </c>
    </row>
    <row r="23" spans="1:6" ht="408" x14ac:dyDescent="0.25">
      <c r="A23" s="8">
        <v>3</v>
      </c>
      <c r="B23" s="17" t="s">
        <v>47</v>
      </c>
      <c r="C23" s="8" t="s">
        <v>0</v>
      </c>
      <c r="D23" s="9">
        <v>64.599999999999994</v>
      </c>
      <c r="E23" s="9"/>
      <c r="F23" s="9">
        <f t="shared" si="0"/>
        <v>0</v>
      </c>
    </row>
    <row r="24" spans="1:6" x14ac:dyDescent="0.25">
      <c r="A24" s="8"/>
      <c r="B24" s="7"/>
      <c r="C24" s="8"/>
      <c r="D24" s="9"/>
      <c r="E24" s="9"/>
      <c r="F24" s="9"/>
    </row>
    <row r="25" spans="1:6" ht="15.75" x14ac:dyDescent="0.25">
      <c r="A25" s="63" t="s">
        <v>9</v>
      </c>
      <c r="B25" s="63"/>
      <c r="C25" s="63"/>
      <c r="D25" s="63"/>
      <c r="E25" s="63"/>
      <c r="F25" s="28">
        <f>SUM(F21:F24)</f>
        <v>0</v>
      </c>
    </row>
    <row r="27" spans="1:6" ht="15.75" x14ac:dyDescent="0.25">
      <c r="A27" s="76" t="s">
        <v>8</v>
      </c>
      <c r="B27" s="76"/>
      <c r="C27" s="76"/>
      <c r="D27" s="76"/>
      <c r="E27" s="76"/>
      <c r="F27" s="76"/>
    </row>
    <row r="28" spans="1:6" ht="15.75" x14ac:dyDescent="0.25">
      <c r="A28" s="18"/>
      <c r="B28" s="19"/>
      <c r="C28" s="19"/>
      <c r="D28" s="19"/>
      <c r="E28" s="19"/>
      <c r="F28" s="20"/>
    </row>
    <row r="29" spans="1:6" ht="16.5" x14ac:dyDescent="0.25">
      <c r="A29" s="77" t="s">
        <v>12</v>
      </c>
      <c r="B29" s="78"/>
      <c r="C29" s="78"/>
      <c r="D29" s="78"/>
      <c r="E29" s="79"/>
      <c r="F29" s="21"/>
    </row>
    <row r="30" spans="1:6" ht="16.5" x14ac:dyDescent="0.25">
      <c r="A30" s="80" t="s">
        <v>13</v>
      </c>
      <c r="B30" s="81"/>
      <c r="C30" s="81"/>
      <c r="D30" s="81"/>
      <c r="E30" s="82"/>
      <c r="F30" s="22">
        <f>F12</f>
        <v>0</v>
      </c>
    </row>
    <row r="31" spans="1:6" ht="16.5" x14ac:dyDescent="0.25">
      <c r="A31" s="80" t="s">
        <v>14</v>
      </c>
      <c r="B31" s="81"/>
      <c r="C31" s="81"/>
      <c r="D31" s="81"/>
      <c r="E31" s="82"/>
      <c r="F31" s="22">
        <f>F25</f>
        <v>0</v>
      </c>
    </row>
    <row r="32" spans="1:6" ht="15.75" x14ac:dyDescent="0.25">
      <c r="A32" s="77" t="s">
        <v>39</v>
      </c>
      <c r="B32" s="78"/>
      <c r="C32" s="78"/>
      <c r="D32" s="78"/>
      <c r="E32" s="79"/>
      <c r="F32" s="23">
        <f>SUM(F30:F31)</f>
        <v>0</v>
      </c>
    </row>
    <row r="33" spans="1:6" ht="15.75" x14ac:dyDescent="0.25">
      <c r="A33" s="83" t="s">
        <v>15</v>
      </c>
      <c r="B33" s="84"/>
      <c r="C33" s="84"/>
      <c r="D33" s="84"/>
      <c r="E33" s="85"/>
      <c r="F33" s="24">
        <f>0.17*F32</f>
        <v>0</v>
      </c>
    </row>
    <row r="34" spans="1:6" ht="15.75" x14ac:dyDescent="0.25">
      <c r="A34" s="73" t="s">
        <v>16</v>
      </c>
      <c r="B34" s="74"/>
      <c r="C34" s="74"/>
      <c r="D34" s="74"/>
      <c r="E34" s="75"/>
      <c r="F34" s="40">
        <f>F32*1.17</f>
        <v>0</v>
      </c>
    </row>
    <row r="35" spans="1:6" x14ac:dyDescent="0.25">
      <c r="A35" s="32"/>
      <c r="B35" s="33"/>
      <c r="C35" s="33"/>
      <c r="D35" s="33"/>
      <c r="E35" s="33"/>
      <c r="F35" s="34"/>
    </row>
    <row r="36" spans="1:6" x14ac:dyDescent="0.25">
      <c r="A36" s="35"/>
      <c r="F36" s="36"/>
    </row>
    <row r="37" spans="1:6" x14ac:dyDescent="0.25">
      <c r="A37" s="35"/>
      <c r="C37" s="41" t="s">
        <v>19</v>
      </c>
      <c r="D37" s="41"/>
      <c r="E37" s="41"/>
      <c r="F37" s="42"/>
    </row>
    <row r="38" spans="1:6" x14ac:dyDescent="0.25">
      <c r="A38" s="35"/>
      <c r="C38" s="41"/>
      <c r="D38" s="41"/>
      <c r="E38" s="41"/>
      <c r="F38" s="42"/>
    </row>
    <row r="39" spans="1:6" x14ac:dyDescent="0.25">
      <c r="A39" s="35"/>
      <c r="C39" s="41" t="s">
        <v>20</v>
      </c>
      <c r="D39" s="41"/>
      <c r="E39" s="41"/>
      <c r="F39" s="42"/>
    </row>
    <row r="40" spans="1:6" x14ac:dyDescent="0.25">
      <c r="A40" s="35"/>
      <c r="C40" s="41"/>
      <c r="D40" s="41"/>
      <c r="E40" s="41"/>
      <c r="F40" s="42"/>
    </row>
    <row r="41" spans="1:6" x14ac:dyDescent="0.25">
      <c r="A41" s="35"/>
      <c r="C41" s="41"/>
      <c r="D41" s="41"/>
      <c r="E41" s="41"/>
      <c r="F41" s="42"/>
    </row>
    <row r="42" spans="1:6" x14ac:dyDescent="0.25">
      <c r="A42" s="35"/>
      <c r="C42" s="41" t="s">
        <v>23</v>
      </c>
      <c r="D42" s="41"/>
      <c r="E42" s="41"/>
      <c r="F42" s="42"/>
    </row>
    <row r="43" spans="1:6" x14ac:dyDescent="0.25">
      <c r="A43" s="35"/>
      <c r="C43" s="41"/>
      <c r="D43" s="41"/>
      <c r="E43" s="41"/>
      <c r="F43" s="42"/>
    </row>
    <row r="44" spans="1:6" x14ac:dyDescent="0.25">
      <c r="A44" s="35"/>
      <c r="C44" s="41"/>
      <c r="D44" s="41"/>
      <c r="E44" s="41"/>
      <c r="F44" s="42"/>
    </row>
    <row r="45" spans="1:6" x14ac:dyDescent="0.25">
      <c r="A45" s="35"/>
      <c r="C45" s="41" t="s">
        <v>21</v>
      </c>
      <c r="D45" s="41"/>
      <c r="E45" s="41"/>
      <c r="F45" s="42"/>
    </row>
    <row r="46" spans="1:6" x14ac:dyDescent="0.25">
      <c r="A46" s="35"/>
      <c r="C46" s="41"/>
      <c r="D46" s="41"/>
      <c r="E46" s="41"/>
      <c r="F46" s="42"/>
    </row>
    <row r="47" spans="1:6" x14ac:dyDescent="0.25">
      <c r="A47" s="35"/>
      <c r="C47" s="41"/>
      <c r="D47" s="41"/>
      <c r="E47" s="41"/>
      <c r="F47" s="42"/>
    </row>
    <row r="48" spans="1:6" x14ac:dyDescent="0.25">
      <c r="A48" s="35"/>
      <c r="C48" s="41" t="s">
        <v>22</v>
      </c>
      <c r="D48" s="41"/>
      <c r="E48" s="41"/>
      <c r="F48" s="42"/>
    </row>
    <row r="49" spans="1:6" x14ac:dyDescent="0.25">
      <c r="A49" s="35"/>
      <c r="C49" s="41"/>
      <c r="D49" s="41"/>
      <c r="E49" s="41"/>
      <c r="F49" s="42"/>
    </row>
    <row r="50" spans="1:6" x14ac:dyDescent="0.25">
      <c r="A50" s="35"/>
      <c r="F50" s="36"/>
    </row>
    <row r="51" spans="1:6" x14ac:dyDescent="0.25">
      <c r="A51" s="35"/>
      <c r="F51" s="36"/>
    </row>
    <row r="52" spans="1:6" x14ac:dyDescent="0.25">
      <c r="A52" s="37"/>
      <c r="B52" s="38"/>
      <c r="C52" s="38"/>
      <c r="D52" s="38"/>
      <c r="E52" s="38"/>
      <c r="F52" s="39"/>
    </row>
  </sheetData>
  <mergeCells count="17">
    <mergeCell ref="A12:E12"/>
    <mergeCell ref="A14:F14"/>
    <mergeCell ref="A25:E25"/>
    <mergeCell ref="A15:F18"/>
    <mergeCell ref="A34:E34"/>
    <mergeCell ref="A27:F27"/>
    <mergeCell ref="A29:E29"/>
    <mergeCell ref="A30:E30"/>
    <mergeCell ref="A31:E31"/>
    <mergeCell ref="A32:E32"/>
    <mergeCell ref="A33:E33"/>
    <mergeCell ref="A5:F5"/>
    <mergeCell ref="A6:F6"/>
    <mergeCell ref="A1:F1"/>
    <mergeCell ref="A7:F7"/>
    <mergeCell ref="A3:F3"/>
    <mergeCell ref="A2:F2"/>
  </mergeCells>
  <pageMargins left="0.7" right="0.7" top="0.75" bottom="0.75" header="0.3" footer="0.3"/>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2"/>
  <sheetViews>
    <sheetView topLeftCell="A29" workbookViewId="0">
      <selection activeCell="A54" sqref="A1:XFD1048576"/>
    </sheetView>
  </sheetViews>
  <sheetFormatPr defaultRowHeight="15" x14ac:dyDescent="0.25"/>
  <cols>
    <col min="2" max="2" width="40.140625" customWidth="1"/>
    <col min="6" max="6" width="30.140625" customWidth="1"/>
    <col min="12" max="12" width="83.28515625" customWidth="1"/>
  </cols>
  <sheetData>
    <row r="1" spans="1:6" ht="33" customHeight="1" x14ac:dyDescent="0.25">
      <c r="A1" s="47" t="s">
        <v>35</v>
      </c>
      <c r="B1" s="48"/>
      <c r="C1" s="48"/>
      <c r="D1" s="48"/>
      <c r="E1" s="48"/>
      <c r="F1" s="49"/>
    </row>
    <row r="2" spans="1:6" x14ac:dyDescent="0.25">
      <c r="A2" s="56"/>
      <c r="B2" s="57"/>
      <c r="C2" s="57"/>
      <c r="D2" s="57"/>
      <c r="E2" s="57"/>
      <c r="F2" s="58"/>
    </row>
    <row r="3" spans="1:6" ht="30.75" customHeight="1" x14ac:dyDescent="0.25">
      <c r="A3" s="53" t="s">
        <v>18</v>
      </c>
      <c r="B3" s="54"/>
      <c r="C3" s="54"/>
      <c r="D3" s="54"/>
      <c r="E3" s="54"/>
      <c r="F3" s="55"/>
    </row>
    <row r="4" spans="1:6" x14ac:dyDescent="0.25">
      <c r="A4" s="29"/>
      <c r="B4" s="30"/>
      <c r="C4" s="30"/>
      <c r="D4" s="30"/>
      <c r="E4" s="30"/>
      <c r="F4" s="31"/>
    </row>
    <row r="5" spans="1:6" ht="43.5" customHeight="1" x14ac:dyDescent="0.25">
      <c r="A5" s="44" t="s">
        <v>25</v>
      </c>
      <c r="B5" s="45"/>
      <c r="C5" s="45"/>
      <c r="D5" s="45"/>
      <c r="E5" s="45"/>
      <c r="F5" s="46"/>
    </row>
    <row r="6" spans="1:6" ht="126" customHeight="1" x14ac:dyDescent="0.25">
      <c r="A6" s="44" t="s">
        <v>26</v>
      </c>
      <c r="B6" s="45"/>
      <c r="C6" s="45"/>
      <c r="D6" s="45"/>
      <c r="E6" s="45"/>
      <c r="F6" s="46"/>
    </row>
    <row r="7" spans="1:6" ht="33.75" customHeight="1" x14ac:dyDescent="0.25">
      <c r="A7" s="50" t="s">
        <v>27</v>
      </c>
      <c r="B7" s="51"/>
      <c r="C7" s="51"/>
      <c r="D7" s="51"/>
      <c r="E7" s="51"/>
      <c r="F7" s="52"/>
    </row>
    <row r="8" spans="1:6" ht="15" customHeight="1" x14ac:dyDescent="0.25">
      <c r="A8" s="1"/>
      <c r="B8" s="2"/>
      <c r="C8" s="3"/>
      <c r="D8" s="4"/>
      <c r="E8" s="4"/>
      <c r="F8" s="5"/>
    </row>
    <row r="9" spans="1:6" ht="48" customHeight="1" x14ac:dyDescent="0.25">
      <c r="A9" s="25" t="s">
        <v>28</v>
      </c>
      <c r="B9" s="26" t="s">
        <v>29</v>
      </c>
      <c r="C9" s="25" t="s">
        <v>30</v>
      </c>
      <c r="D9" s="27" t="s">
        <v>31</v>
      </c>
      <c r="E9" s="27" t="s">
        <v>32</v>
      </c>
      <c r="F9" s="27" t="s">
        <v>33</v>
      </c>
    </row>
    <row r="10" spans="1:6" ht="327" customHeight="1" x14ac:dyDescent="0.25">
      <c r="A10" s="6">
        <v>1</v>
      </c>
      <c r="B10" s="7" t="s">
        <v>34</v>
      </c>
      <c r="C10" s="8" t="s">
        <v>0</v>
      </c>
      <c r="D10" s="43">
        <v>858.05</v>
      </c>
      <c r="E10" s="9"/>
      <c r="F10" s="9"/>
    </row>
    <row r="11" spans="1:6" x14ac:dyDescent="0.25">
      <c r="A11" s="10"/>
      <c r="B11" s="11"/>
      <c r="C11" s="12"/>
      <c r="D11" s="13"/>
      <c r="E11" s="13"/>
      <c r="F11" s="14"/>
    </row>
    <row r="12" spans="1:6" ht="15.75" x14ac:dyDescent="0.25">
      <c r="A12" s="59" t="s">
        <v>6</v>
      </c>
      <c r="B12" s="60"/>
      <c r="C12" s="60"/>
      <c r="D12" s="60"/>
      <c r="E12" s="61"/>
      <c r="F12" s="15"/>
    </row>
    <row r="14" spans="1:6" ht="18" x14ac:dyDescent="0.25">
      <c r="A14" s="62" t="s">
        <v>14</v>
      </c>
      <c r="B14" s="62"/>
      <c r="C14" s="62"/>
      <c r="D14" s="62"/>
      <c r="E14" s="62"/>
      <c r="F14" s="62"/>
    </row>
    <row r="15" spans="1:6" ht="409.5" customHeight="1" x14ac:dyDescent="0.25">
      <c r="A15" s="86" t="s">
        <v>36</v>
      </c>
      <c r="B15" s="65"/>
      <c r="C15" s="65"/>
      <c r="D15" s="65"/>
      <c r="E15" s="65"/>
      <c r="F15" s="66"/>
    </row>
    <row r="16" spans="1:6" ht="409.5" customHeight="1" x14ac:dyDescent="0.25">
      <c r="A16" s="67"/>
      <c r="B16" s="68"/>
      <c r="C16" s="68"/>
      <c r="D16" s="68"/>
      <c r="E16" s="68"/>
      <c r="F16" s="69"/>
    </row>
    <row r="17" spans="1:6" ht="409.5" customHeight="1" x14ac:dyDescent="0.25">
      <c r="A17" s="67"/>
      <c r="B17" s="68"/>
      <c r="C17" s="68"/>
      <c r="D17" s="68"/>
      <c r="E17" s="68"/>
      <c r="F17" s="69"/>
    </row>
    <row r="18" spans="1:6" ht="409.5" customHeight="1" x14ac:dyDescent="0.25">
      <c r="A18" s="70"/>
      <c r="B18" s="71"/>
      <c r="C18" s="71"/>
      <c r="D18" s="71"/>
      <c r="E18" s="71"/>
      <c r="F18" s="72"/>
    </row>
    <row r="19" spans="1:6" x14ac:dyDescent="0.25">
      <c r="A19" s="1"/>
      <c r="B19" s="2"/>
      <c r="C19" s="3"/>
      <c r="D19" s="4"/>
      <c r="E19" s="16"/>
      <c r="F19" s="5"/>
    </row>
    <row r="20" spans="1:6" ht="51" x14ac:dyDescent="0.25">
      <c r="A20" s="25" t="s">
        <v>1</v>
      </c>
      <c r="B20" s="26" t="s">
        <v>2</v>
      </c>
      <c r="C20" s="25" t="s">
        <v>3</v>
      </c>
      <c r="D20" s="27" t="s">
        <v>4</v>
      </c>
      <c r="E20" s="27" t="s">
        <v>5</v>
      </c>
      <c r="F20" s="27" t="s">
        <v>7</v>
      </c>
    </row>
    <row r="21" spans="1:6" ht="409.5" x14ac:dyDescent="0.25">
      <c r="A21" s="8">
        <v>1</v>
      </c>
      <c r="B21" s="17" t="s">
        <v>10</v>
      </c>
      <c r="C21" s="8" t="s">
        <v>0</v>
      </c>
      <c r="D21" s="9">
        <v>728.85</v>
      </c>
      <c r="E21" s="9"/>
      <c r="F21" s="9"/>
    </row>
    <row r="22" spans="1:6" ht="409.5" x14ac:dyDescent="0.25">
      <c r="A22" s="8">
        <v>2</v>
      </c>
      <c r="B22" s="17" t="s">
        <v>17</v>
      </c>
      <c r="C22" s="8" t="s">
        <v>0</v>
      </c>
      <c r="D22" s="9">
        <v>64.599999999999994</v>
      </c>
      <c r="E22" s="9"/>
      <c r="F22" s="9"/>
    </row>
    <row r="23" spans="1:6" ht="409.5" x14ac:dyDescent="0.25">
      <c r="A23" s="8">
        <v>3</v>
      </c>
      <c r="B23" s="17" t="s">
        <v>11</v>
      </c>
      <c r="C23" s="8" t="s">
        <v>0</v>
      </c>
      <c r="D23" s="9">
        <v>64.599999999999994</v>
      </c>
      <c r="E23" s="9"/>
      <c r="F23" s="9"/>
    </row>
    <row r="24" spans="1:6" x14ac:dyDescent="0.25">
      <c r="A24" s="8"/>
      <c r="B24" s="7"/>
      <c r="C24" s="8"/>
      <c r="D24" s="9"/>
      <c r="E24" s="9"/>
      <c r="F24" s="9"/>
    </row>
    <row r="25" spans="1:6" ht="15.75" x14ac:dyDescent="0.25">
      <c r="A25" s="63" t="s">
        <v>9</v>
      </c>
      <c r="B25" s="63"/>
      <c r="C25" s="63"/>
      <c r="D25" s="63"/>
      <c r="E25" s="63"/>
      <c r="F25" s="28"/>
    </row>
    <row r="27" spans="1:6" ht="15.75" x14ac:dyDescent="0.25">
      <c r="A27" s="76" t="s">
        <v>8</v>
      </c>
      <c r="B27" s="76"/>
      <c r="C27" s="76"/>
      <c r="D27" s="76"/>
      <c r="E27" s="76"/>
      <c r="F27" s="76"/>
    </row>
    <row r="28" spans="1:6" ht="15.75" x14ac:dyDescent="0.25">
      <c r="A28" s="18"/>
      <c r="B28" s="19"/>
      <c r="C28" s="19"/>
      <c r="D28" s="19"/>
      <c r="E28" s="19"/>
      <c r="F28" s="20"/>
    </row>
    <row r="29" spans="1:6" ht="16.5" x14ac:dyDescent="0.25">
      <c r="A29" s="77" t="s">
        <v>12</v>
      </c>
      <c r="B29" s="78"/>
      <c r="C29" s="78"/>
      <c r="D29" s="78"/>
      <c r="E29" s="79"/>
      <c r="F29" s="21"/>
    </row>
    <row r="30" spans="1:6" ht="16.5" x14ac:dyDescent="0.25">
      <c r="A30" s="80" t="s">
        <v>13</v>
      </c>
      <c r="B30" s="81"/>
      <c r="C30" s="81"/>
      <c r="D30" s="81"/>
      <c r="E30" s="82"/>
      <c r="F30" s="22">
        <f>F12</f>
        <v>0</v>
      </c>
    </row>
    <row r="31" spans="1:6" ht="16.5" x14ac:dyDescent="0.25">
      <c r="A31" s="80" t="s">
        <v>14</v>
      </c>
      <c r="B31" s="81"/>
      <c r="C31" s="81"/>
      <c r="D31" s="81"/>
      <c r="E31" s="82"/>
      <c r="F31" s="22">
        <f>F25</f>
        <v>0</v>
      </c>
    </row>
    <row r="32" spans="1:6" ht="15.75" x14ac:dyDescent="0.25">
      <c r="A32" s="77" t="s">
        <v>24</v>
      </c>
      <c r="B32" s="78"/>
      <c r="C32" s="78"/>
      <c r="D32" s="78"/>
      <c r="E32" s="79"/>
      <c r="F32" s="23">
        <f>SUM(F30:F31)</f>
        <v>0</v>
      </c>
    </row>
    <row r="33" spans="1:6" ht="15.75" x14ac:dyDescent="0.25">
      <c r="A33" s="83" t="s">
        <v>15</v>
      </c>
      <c r="B33" s="84"/>
      <c r="C33" s="84"/>
      <c r="D33" s="84"/>
      <c r="E33" s="85"/>
      <c r="F33" s="24">
        <f>0.17*F32</f>
        <v>0</v>
      </c>
    </row>
    <row r="34" spans="1:6" ht="15.75" x14ac:dyDescent="0.25">
      <c r="A34" s="73" t="s">
        <v>16</v>
      </c>
      <c r="B34" s="74"/>
      <c r="C34" s="74"/>
      <c r="D34" s="74"/>
      <c r="E34" s="75"/>
      <c r="F34" s="40">
        <f>F32*1.17</f>
        <v>0</v>
      </c>
    </row>
    <row r="35" spans="1:6" x14ac:dyDescent="0.25">
      <c r="A35" s="32"/>
      <c r="B35" s="33"/>
      <c r="C35" s="33"/>
      <c r="D35" s="33"/>
      <c r="E35" s="33"/>
      <c r="F35" s="34"/>
    </row>
    <row r="36" spans="1:6" x14ac:dyDescent="0.25">
      <c r="A36" s="35"/>
      <c r="F36" s="36"/>
    </row>
    <row r="37" spans="1:6" x14ac:dyDescent="0.25">
      <c r="A37" s="35"/>
      <c r="C37" s="41" t="s">
        <v>19</v>
      </c>
      <c r="D37" s="41"/>
      <c r="E37" s="41"/>
      <c r="F37" s="42"/>
    </row>
    <row r="38" spans="1:6" x14ac:dyDescent="0.25">
      <c r="A38" s="35"/>
      <c r="C38" s="41"/>
      <c r="D38" s="41"/>
      <c r="E38" s="41"/>
      <c r="F38" s="42"/>
    </row>
    <row r="39" spans="1:6" x14ac:dyDescent="0.25">
      <c r="A39" s="35"/>
      <c r="C39" s="41" t="s">
        <v>20</v>
      </c>
      <c r="D39" s="41"/>
      <c r="E39" s="41"/>
      <c r="F39" s="42"/>
    </row>
    <row r="40" spans="1:6" x14ac:dyDescent="0.25">
      <c r="A40" s="35"/>
      <c r="C40" s="41"/>
      <c r="D40" s="41"/>
      <c r="E40" s="41"/>
      <c r="F40" s="42"/>
    </row>
    <row r="41" spans="1:6" x14ac:dyDescent="0.25">
      <c r="A41" s="35"/>
      <c r="C41" s="41"/>
      <c r="D41" s="41"/>
      <c r="E41" s="41"/>
      <c r="F41" s="42"/>
    </row>
    <row r="42" spans="1:6" x14ac:dyDescent="0.25">
      <c r="A42" s="35"/>
      <c r="C42" s="41" t="s">
        <v>23</v>
      </c>
      <c r="D42" s="41"/>
      <c r="E42" s="41"/>
      <c r="F42" s="42"/>
    </row>
    <row r="43" spans="1:6" x14ac:dyDescent="0.25">
      <c r="A43" s="35"/>
      <c r="C43" s="41"/>
      <c r="D43" s="41"/>
      <c r="E43" s="41"/>
      <c r="F43" s="42"/>
    </row>
    <row r="44" spans="1:6" x14ac:dyDescent="0.25">
      <c r="A44" s="35"/>
      <c r="C44" s="41"/>
      <c r="D44" s="41"/>
      <c r="E44" s="41"/>
      <c r="F44" s="42"/>
    </row>
    <row r="45" spans="1:6" x14ac:dyDescent="0.25">
      <c r="A45" s="35"/>
      <c r="C45" s="41" t="s">
        <v>21</v>
      </c>
      <c r="D45" s="41"/>
      <c r="E45" s="41"/>
      <c r="F45" s="42"/>
    </row>
    <row r="46" spans="1:6" x14ac:dyDescent="0.25">
      <c r="A46" s="35"/>
      <c r="C46" s="41"/>
      <c r="D46" s="41"/>
      <c r="E46" s="41"/>
      <c r="F46" s="42"/>
    </row>
    <row r="47" spans="1:6" x14ac:dyDescent="0.25">
      <c r="A47" s="35"/>
      <c r="C47" s="41"/>
      <c r="D47" s="41"/>
      <c r="E47" s="41"/>
      <c r="F47" s="42"/>
    </row>
    <row r="48" spans="1:6" x14ac:dyDescent="0.25">
      <c r="A48" s="35"/>
      <c r="C48" s="41" t="s">
        <v>22</v>
      </c>
      <c r="D48" s="41"/>
      <c r="E48" s="41"/>
      <c r="F48" s="42"/>
    </row>
    <row r="49" spans="1:6" x14ac:dyDescent="0.25">
      <c r="A49" s="35"/>
      <c r="C49" s="41"/>
      <c r="D49" s="41"/>
      <c r="E49" s="41"/>
      <c r="F49" s="42"/>
    </row>
    <row r="50" spans="1:6" x14ac:dyDescent="0.25">
      <c r="A50" s="35"/>
      <c r="F50" s="36"/>
    </row>
    <row r="51" spans="1:6" x14ac:dyDescent="0.25">
      <c r="A51" s="35"/>
      <c r="F51" s="36"/>
    </row>
    <row r="52" spans="1:6" x14ac:dyDescent="0.25">
      <c r="A52" s="37"/>
      <c r="B52" s="38"/>
      <c r="C52" s="38"/>
      <c r="D52" s="38"/>
      <c r="E52" s="38"/>
      <c r="F52" s="39"/>
    </row>
  </sheetData>
  <mergeCells count="17">
    <mergeCell ref="A29:E29"/>
    <mergeCell ref="A1:F1"/>
    <mergeCell ref="A2:F2"/>
    <mergeCell ref="A3:F3"/>
    <mergeCell ref="A5:F5"/>
    <mergeCell ref="A6:F6"/>
    <mergeCell ref="A7:F7"/>
    <mergeCell ref="A12:E12"/>
    <mergeCell ref="A14:F14"/>
    <mergeCell ref="A15:F18"/>
    <mergeCell ref="A25:E25"/>
    <mergeCell ref="A27:F27"/>
    <mergeCell ref="A30:E30"/>
    <mergeCell ref="A31:E31"/>
    <mergeCell ref="A32:E32"/>
    <mergeCell ref="A33:E33"/>
    <mergeCell ref="A34:E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Sheet1</vt:lpstr>
      <vt:lpstr>Sheet2</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Esmir Spahic</dc:creator>
  <cp:lastModifiedBy>Eldar Hrnčić</cp:lastModifiedBy>
  <cp:lastPrinted>2024-12-19T08:21:03Z</cp:lastPrinted>
  <dcterms:created xsi:type="dcterms:W3CDTF">2024-09-30T12:15:38Z</dcterms:created>
  <dcterms:modified xsi:type="dcterms:W3CDTF">2024-12-19T11:54:42Z</dcterms:modified>
</cp:coreProperties>
</file>